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 activeTab="2"/>
  </bookViews>
  <sheets>
    <sheet name="林草湿荒一体化保护修复项目" sheetId="1" r:id="rId1"/>
    <sheet name="巩固防沙成果项目" sheetId="2" r:id="rId2"/>
    <sheet name="沙化封禁保护补偿项目" sheetId="3" r:id="rId3"/>
  </sheets>
  <calcPr calcId="124519"/>
</workbook>
</file>

<file path=xl/calcChain.xml><?xml version="1.0" encoding="utf-8"?>
<calcChain xmlns="http://schemas.openxmlformats.org/spreadsheetml/2006/main">
  <c r="G8" i="3"/>
  <c r="D5"/>
  <c r="G9" i="2"/>
  <c r="R8"/>
  <c r="P8"/>
  <c r="N8"/>
  <c r="M8"/>
  <c r="L8"/>
  <c r="K8"/>
  <c r="J8"/>
  <c r="H8"/>
  <c r="D5"/>
  <c r="G9" i="1"/>
  <c r="G10"/>
  <c r="G8"/>
  <c r="G8" i="2" l="1"/>
</calcChain>
</file>

<file path=xl/sharedStrings.xml><?xml version="1.0" encoding="utf-8"?>
<sst xmlns="http://schemas.openxmlformats.org/spreadsheetml/2006/main" count="283" uniqueCount="108">
  <si>
    <t>资金名称</t>
  </si>
  <si>
    <t>“三北”工程补助资金</t>
  </si>
  <si>
    <t>兴庆区</t>
  </si>
  <si>
    <t>金凤区</t>
  </si>
  <si>
    <t>贺兰县</t>
  </si>
  <si>
    <t>永宁县</t>
  </si>
  <si>
    <t>灵武市</t>
  </si>
  <si>
    <t>大武口区</t>
  </si>
  <si>
    <t>惠农区</t>
  </si>
  <si>
    <t>平罗县</t>
  </si>
  <si>
    <t>利通区</t>
  </si>
  <si>
    <t>青铜峡市</t>
  </si>
  <si>
    <t>盐池县</t>
  </si>
  <si>
    <t>同心县</t>
  </si>
  <si>
    <t>红寺堡区</t>
  </si>
  <si>
    <t>原州区</t>
  </si>
  <si>
    <t>西吉县</t>
  </si>
  <si>
    <t>隆德县</t>
  </si>
  <si>
    <t>泾源县</t>
  </si>
  <si>
    <t>彭阳县</t>
  </si>
  <si>
    <t>中卫市直</t>
  </si>
  <si>
    <t>沙坡头区</t>
  </si>
  <si>
    <t>中宁县</t>
  </si>
  <si>
    <t>海原县</t>
  </si>
  <si>
    <t>中央主管部门</t>
  </si>
  <si>
    <t>财政部、国家林业和草原局</t>
  </si>
  <si>
    <t>省级林草部门</t>
  </si>
  <si>
    <t>自治区林业和草原局</t>
  </si>
  <si>
    <t>省级财政部门</t>
  </si>
  <si>
    <t>自治区财政厅</t>
  </si>
  <si>
    <t>中央补助年度金额(万元)</t>
  </si>
  <si>
    <t>总体目标</t>
  </si>
  <si>
    <t>绩效指标</t>
  </si>
  <si>
    <t>级指标</t>
  </si>
  <si>
    <t>一级指标</t>
  </si>
  <si>
    <t>指标值</t>
  </si>
  <si>
    <t>产出指标</t>
  </si>
  <si>
    <t>数量指标</t>
  </si>
  <si>
    <t>退化林修复面积(万亩)</t>
  </si>
  <si>
    <t>中幼林抚育面积(万亩)</t>
  </si>
  <si>
    <t>退化草原修复（万亩)</t>
  </si>
  <si>
    <t>质量指标</t>
  </si>
  <si>
    <t>林草覆盖率(%)</t>
  </si>
  <si>
    <t>森林覆盖率(%)</t>
  </si>
  <si>
    <t>林木良种使用率(%)</t>
  </si>
  <si>
    <t>时效指标</t>
  </si>
  <si>
    <t>年度建设任务完成率(%)</t>
  </si>
  <si>
    <t>成本指标</t>
  </si>
  <si>
    <t>退化林修复(元/亩)</t>
  </si>
  <si>
    <t>≦800</t>
  </si>
  <si>
    <t>中幼林抚育面积(元/亩)</t>
  </si>
  <si>
    <t>≦400</t>
  </si>
  <si>
    <t>退化草原修复(元/亩)</t>
  </si>
  <si>
    <t>≦480</t>
  </si>
  <si>
    <t>效益指标</t>
  </si>
  <si>
    <t>生态效益指标</t>
  </si>
  <si>
    <t>对沙尘源的遏制作用</t>
  </si>
  <si>
    <t>明显</t>
  </si>
  <si>
    <t>对区域生态系统功能改善的促进作用</t>
  </si>
  <si>
    <t>社会效益指标</t>
  </si>
  <si>
    <t>带动就业人数(人)</t>
  </si>
  <si>
    <t>可持续比响指标</t>
  </si>
  <si>
    <t>生态系统功能可持续影响</t>
  </si>
  <si>
    <t>满意度指标</t>
  </si>
  <si>
    <t>服务对象满意度指标</t>
  </si>
  <si>
    <t>项目区群众满意度(%)</t>
  </si>
  <si>
    <t>≥85%</t>
  </si>
  <si>
    <t>≥85</t>
  </si>
  <si>
    <t>白芨滩国家级自然保护区管理局</t>
  </si>
  <si>
    <t>沙坡头国家级自然保护区管理局</t>
  </si>
  <si>
    <t>200</t>
  </si>
  <si>
    <t>红寺堡区林业和草原局</t>
  </si>
  <si>
    <t>中卫市林业和草原局</t>
  </si>
  <si>
    <t>灵武白芨滩国家级自然保护区管理局</t>
  </si>
  <si>
    <t>哈巴湖国家级自然保护区管理局</t>
  </si>
  <si>
    <t>实施沙化土地封禁保护面积60万亩。</t>
  </si>
  <si>
    <t>沙化土地封禁保护面积(万亩)</t>
  </si>
  <si>
    <t>沙化土地综合植被覆盖度(%)</t>
  </si>
  <si>
    <t>≥21</t>
  </si>
  <si>
    <t>67</t>
  </si>
  <si>
    <t>28</t>
  </si>
  <si>
    <t>21</t>
  </si>
  <si>
    <t>39</t>
  </si>
  <si>
    <t>管护设施建设验收合格率（%）</t>
  </si>
  <si>
    <t>≥800</t>
  </si>
  <si>
    <t>实施林草湿荒一体化保护修复面积75.06万亩，其中：退化林修复面积17.07万亩、中幼林抚育面积29.61万亩、退化草原修复28.38万亩。</t>
    <phoneticPr fontId="6" type="noConversion"/>
  </si>
  <si>
    <t>二级指标</t>
  </si>
  <si>
    <t>三级指标</t>
  </si>
  <si>
    <t>90</t>
  </si>
  <si>
    <r>
      <rPr>
        <sz val="10"/>
        <rFont val="方正仿宋_GBK"/>
        <family val="4"/>
        <charset val="134"/>
      </rPr>
      <t>明显</t>
    </r>
  </si>
  <si>
    <r>
      <rPr>
        <sz val="10"/>
        <color rgb="FF000000"/>
        <rFont val="方正仿宋_GBK"/>
        <family val="4"/>
        <charset val="134"/>
      </rPr>
      <t>≥</t>
    </r>
    <r>
      <rPr>
        <sz val="10"/>
        <color rgb="FF000000"/>
        <rFont val="Arial"/>
        <family val="2"/>
      </rPr>
      <t>10.95</t>
    </r>
  </si>
  <si>
    <r>
      <rPr>
        <sz val="10"/>
        <color rgb="FF000000"/>
        <rFont val="方正仿宋_GBK"/>
        <family val="4"/>
        <charset val="134"/>
      </rPr>
      <t>≥</t>
    </r>
    <r>
      <rPr>
        <sz val="10"/>
        <color rgb="FF000000"/>
        <rFont val="Arial"/>
        <family val="2"/>
      </rPr>
      <t>15</t>
    </r>
  </si>
  <si>
    <r>
      <rPr>
        <sz val="10"/>
        <color rgb="FF000000"/>
        <rFont val="方正仿宋_GBK"/>
        <family val="4"/>
        <charset val="134"/>
      </rPr>
      <t>≥</t>
    </r>
    <r>
      <rPr>
        <sz val="10"/>
        <color rgb="FF000000"/>
        <rFont val="Arial"/>
        <family val="2"/>
      </rPr>
      <t>75</t>
    </r>
  </si>
  <si>
    <r>
      <rPr>
        <sz val="10"/>
        <color rgb="FF000000"/>
        <rFont val="方正仿宋_GBK"/>
        <family val="4"/>
        <charset val="134"/>
      </rPr>
      <t>≥</t>
    </r>
    <r>
      <rPr>
        <sz val="10"/>
        <color rgb="FF000000"/>
        <rFont val="Arial"/>
        <family val="2"/>
      </rPr>
      <t>70</t>
    </r>
  </si>
  <si>
    <r>
      <rPr>
        <sz val="10"/>
        <rFont val="方正仿宋_GBK"/>
        <family val="4"/>
        <charset val="134"/>
      </rPr>
      <t>≥</t>
    </r>
    <r>
      <rPr>
        <sz val="10"/>
        <rFont val="Arial"/>
        <family val="2"/>
      </rPr>
      <t>85</t>
    </r>
  </si>
  <si>
    <r>
      <rPr>
        <sz val="10"/>
        <rFont val="方正仿宋_GBK"/>
        <family val="4"/>
        <charset val="134"/>
      </rPr>
      <t>≥</t>
    </r>
    <r>
      <rPr>
        <sz val="10"/>
        <rFont val="Arial"/>
        <family val="2"/>
      </rPr>
      <t>800</t>
    </r>
  </si>
  <si>
    <t>提前下达2025“三北”工程林草湿荒一体化保护修复项目区域绩效目标表</t>
    <phoneticPr fontId="6" type="noConversion"/>
  </si>
  <si>
    <t>提前下达2025年“三北”工程巩固防沙治沙成果项目区域绩效目标表</t>
    <phoneticPr fontId="6" type="noConversion"/>
  </si>
  <si>
    <t>提前下达2025年“三北”工程沙化封禁保护补偿项目区域绩效目标表</t>
    <phoneticPr fontId="6" type="noConversion"/>
  </si>
  <si>
    <t xml:space="preserve">100 </t>
  </si>
  <si>
    <t>实施沙化土地新造林管护面积253873亩，其中2021年度沙化土地新造林管护面积116166亩，2022年度沙化土地新造林管护面积137707亩。</t>
  </si>
  <si>
    <t>苗木保存率（%）</t>
  </si>
  <si>
    <t>2021年沙化土地新造林管护面积(亩)</t>
  </si>
  <si>
    <t>2022年沙化土地新造林管护面积(亩)</t>
  </si>
  <si>
    <t>沙化土地综合植被盖度（%）</t>
  </si>
  <si>
    <t>补植补造成活率（%）</t>
  </si>
  <si>
    <t>新造林管护(元/亩)</t>
  </si>
  <si>
    <t>≥500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</si>
</sst>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__@"/>
    <numFmt numFmtId="177" formatCode="0_ "/>
    <numFmt numFmtId="178" formatCode="0;_Ͽ"/>
  </numFmts>
  <fonts count="15">
    <font>
      <sz val="11"/>
      <color rgb="FF000000"/>
      <name val="Arial"/>
      <charset val="204"/>
    </font>
    <font>
      <sz val="10"/>
      <color rgb="FF000000"/>
      <name val="方正仿宋_GBK"/>
      <family val="4"/>
      <charset val="134"/>
    </font>
    <font>
      <sz val="18"/>
      <name val="方正小标宋_GBK"/>
      <family val="4"/>
      <charset val="134"/>
    </font>
    <font>
      <sz val="1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12" fillId="0" borderId="16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center" vertical="center" textRotation="255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Zeros="0" workbookViewId="0">
      <selection activeCell="H15" sqref="H15:AC15"/>
    </sheetView>
  </sheetViews>
  <sheetFormatPr defaultColWidth="10.25" defaultRowHeight="14.25"/>
  <cols>
    <col min="1" max="1" width="3.75" customWidth="1"/>
    <col min="2" max="2" width="5.5" customWidth="1"/>
    <col min="3" max="3" width="4.5" customWidth="1"/>
    <col min="4" max="4" width="5" customWidth="1"/>
    <col min="5" max="6" width="8.75" customWidth="1"/>
    <col min="7" max="7" width="7.25" customWidth="1"/>
    <col min="8" max="25" width="5.375" customWidth="1"/>
    <col min="26" max="29" width="5.5" customWidth="1"/>
  </cols>
  <sheetData>
    <row r="1" spans="1:29" ht="24.95" customHeight="1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9" s="1" customFormat="1" ht="24" customHeight="1">
      <c r="A2" s="32" t="s">
        <v>0</v>
      </c>
      <c r="B2" s="33"/>
      <c r="C2" s="33"/>
      <c r="D2" s="32" t="s">
        <v>1</v>
      </c>
      <c r="E2" s="33"/>
      <c r="F2" s="33"/>
      <c r="G2" s="33"/>
      <c r="H2" s="32" t="s">
        <v>20</v>
      </c>
      <c r="I2" s="32" t="s">
        <v>21</v>
      </c>
      <c r="J2" s="32" t="s">
        <v>22</v>
      </c>
      <c r="K2" s="32" t="s">
        <v>23</v>
      </c>
      <c r="L2" s="32" t="s">
        <v>7</v>
      </c>
      <c r="M2" s="32" t="s">
        <v>8</v>
      </c>
      <c r="N2" s="32" t="s">
        <v>9</v>
      </c>
      <c r="O2" s="32" t="s">
        <v>10</v>
      </c>
      <c r="P2" s="32" t="s">
        <v>11</v>
      </c>
      <c r="Q2" s="32" t="s">
        <v>12</v>
      </c>
      <c r="R2" s="32" t="s">
        <v>13</v>
      </c>
      <c r="S2" s="32" t="s">
        <v>14</v>
      </c>
      <c r="T2" s="32" t="s">
        <v>15</v>
      </c>
      <c r="U2" s="32" t="s">
        <v>16</v>
      </c>
      <c r="V2" s="59" t="s">
        <v>17</v>
      </c>
      <c r="W2" s="59" t="s">
        <v>18</v>
      </c>
      <c r="X2" s="59" t="s">
        <v>19</v>
      </c>
      <c r="Y2" s="59" t="s">
        <v>2</v>
      </c>
      <c r="Z2" s="59" t="s">
        <v>3</v>
      </c>
      <c r="AA2" s="59" t="s">
        <v>4</v>
      </c>
      <c r="AB2" s="59" t="s">
        <v>5</v>
      </c>
      <c r="AC2" s="59" t="s">
        <v>6</v>
      </c>
    </row>
    <row r="3" spans="1:29" s="1" customFormat="1" ht="24" customHeight="1">
      <c r="A3" s="32" t="s">
        <v>24</v>
      </c>
      <c r="B3" s="33"/>
      <c r="C3" s="33"/>
      <c r="D3" s="32" t="s">
        <v>25</v>
      </c>
      <c r="E3" s="33"/>
      <c r="F3" s="33"/>
      <c r="G3" s="33"/>
      <c r="H3" s="32" t="s">
        <v>20</v>
      </c>
      <c r="I3" s="32" t="s">
        <v>21</v>
      </c>
      <c r="J3" s="32" t="s">
        <v>22</v>
      </c>
      <c r="K3" s="32" t="s">
        <v>23</v>
      </c>
      <c r="L3" s="32" t="s">
        <v>7</v>
      </c>
      <c r="M3" s="32" t="s">
        <v>8</v>
      </c>
      <c r="N3" s="32" t="s">
        <v>9</v>
      </c>
      <c r="O3" s="32" t="s">
        <v>10</v>
      </c>
      <c r="P3" s="32" t="s">
        <v>11</v>
      </c>
      <c r="Q3" s="32" t="s">
        <v>12</v>
      </c>
      <c r="R3" s="32" t="s">
        <v>13</v>
      </c>
      <c r="S3" s="32" t="s">
        <v>14</v>
      </c>
      <c r="T3" s="32" t="s">
        <v>15</v>
      </c>
      <c r="U3" s="32" t="s">
        <v>16</v>
      </c>
      <c r="V3" s="59" t="s">
        <v>17</v>
      </c>
      <c r="W3" s="59" t="s">
        <v>18</v>
      </c>
      <c r="X3" s="59" t="s">
        <v>19</v>
      </c>
      <c r="Y3" s="59" t="s">
        <v>2</v>
      </c>
      <c r="Z3" s="59" t="s">
        <v>3</v>
      </c>
      <c r="AA3" s="59" t="s">
        <v>4</v>
      </c>
      <c r="AB3" s="59" t="s">
        <v>5</v>
      </c>
      <c r="AC3" s="59" t="s">
        <v>6</v>
      </c>
    </row>
    <row r="4" spans="1:29" s="1" customFormat="1" ht="29.1" customHeight="1">
      <c r="A4" s="32" t="s">
        <v>26</v>
      </c>
      <c r="B4" s="33"/>
      <c r="C4" s="33"/>
      <c r="D4" s="34" t="s">
        <v>27</v>
      </c>
      <c r="E4" s="33"/>
      <c r="F4" s="20" t="s">
        <v>28</v>
      </c>
      <c r="G4" s="25" t="s">
        <v>29</v>
      </c>
      <c r="H4" s="32" t="s">
        <v>20</v>
      </c>
      <c r="I4" s="32" t="s">
        <v>21</v>
      </c>
      <c r="J4" s="32" t="s">
        <v>22</v>
      </c>
      <c r="K4" s="32" t="s">
        <v>23</v>
      </c>
      <c r="L4" s="32" t="s">
        <v>7</v>
      </c>
      <c r="M4" s="32" t="s">
        <v>8</v>
      </c>
      <c r="N4" s="32" t="s">
        <v>9</v>
      </c>
      <c r="O4" s="32" t="s">
        <v>10</v>
      </c>
      <c r="P4" s="32" t="s">
        <v>11</v>
      </c>
      <c r="Q4" s="32" t="s">
        <v>12</v>
      </c>
      <c r="R4" s="32" t="s">
        <v>13</v>
      </c>
      <c r="S4" s="32" t="s">
        <v>14</v>
      </c>
      <c r="T4" s="32" t="s">
        <v>15</v>
      </c>
      <c r="U4" s="32" t="s">
        <v>16</v>
      </c>
      <c r="V4" s="59" t="s">
        <v>17</v>
      </c>
      <c r="W4" s="59" t="s">
        <v>18</v>
      </c>
      <c r="X4" s="59" t="s">
        <v>19</v>
      </c>
      <c r="Y4" s="59" t="s">
        <v>2</v>
      </c>
      <c r="Z4" s="59" t="s">
        <v>3</v>
      </c>
      <c r="AA4" s="59" t="s">
        <v>4</v>
      </c>
      <c r="AB4" s="59" t="s">
        <v>5</v>
      </c>
      <c r="AC4" s="59" t="s">
        <v>6</v>
      </c>
    </row>
    <row r="5" spans="1:29" s="1" customFormat="1" ht="29.1" customHeight="1">
      <c r="A5" s="32" t="s">
        <v>30</v>
      </c>
      <c r="B5" s="33"/>
      <c r="C5" s="33"/>
      <c r="D5" s="70">
        <v>24846</v>
      </c>
      <c r="E5" s="37"/>
      <c r="F5" s="37"/>
      <c r="G5" s="37"/>
      <c r="H5" s="2">
        <v>7670</v>
      </c>
      <c r="I5" s="2">
        <v>250</v>
      </c>
      <c r="J5" s="2">
        <v>410</v>
      </c>
      <c r="K5" s="2">
        <v>2165</v>
      </c>
      <c r="L5" s="2">
        <v>174</v>
      </c>
      <c r="M5" s="2">
        <v>197</v>
      </c>
      <c r="N5" s="2">
        <v>224</v>
      </c>
      <c r="O5" s="2">
        <v>371</v>
      </c>
      <c r="P5" s="2">
        <v>573</v>
      </c>
      <c r="Q5" s="2">
        <v>2189</v>
      </c>
      <c r="R5" s="2">
        <v>1221</v>
      </c>
      <c r="S5" s="2">
        <v>1293</v>
      </c>
      <c r="T5" s="2">
        <v>2858</v>
      </c>
      <c r="U5" s="2">
        <v>633</v>
      </c>
      <c r="V5" s="2">
        <v>1217</v>
      </c>
      <c r="W5" s="2">
        <v>2150</v>
      </c>
      <c r="X5" s="2">
        <v>848</v>
      </c>
      <c r="Y5" s="2">
        <v>26</v>
      </c>
      <c r="Z5" s="2">
        <v>7</v>
      </c>
      <c r="AA5" s="2">
        <v>8</v>
      </c>
      <c r="AB5" s="71">
        <v>60</v>
      </c>
      <c r="AC5" s="71">
        <v>302</v>
      </c>
    </row>
    <row r="6" spans="1:29" s="1" customFormat="1" ht="39" customHeight="1">
      <c r="A6" s="32" t="s">
        <v>31</v>
      </c>
      <c r="B6" s="32"/>
      <c r="C6" s="32"/>
      <c r="D6" s="40" t="s">
        <v>85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8"/>
      <c r="AB6" s="8"/>
      <c r="AC6" s="8"/>
    </row>
    <row r="7" spans="1:29" s="1" customFormat="1" ht="36" customHeight="1">
      <c r="A7" s="72" t="s">
        <v>32</v>
      </c>
      <c r="B7" s="25" t="s">
        <v>33</v>
      </c>
      <c r="C7" s="32" t="s">
        <v>34</v>
      </c>
      <c r="D7" s="33"/>
      <c r="E7" s="32" t="s">
        <v>34</v>
      </c>
      <c r="F7" s="33"/>
      <c r="G7" s="25" t="s">
        <v>35</v>
      </c>
      <c r="H7" s="25" t="s">
        <v>35</v>
      </c>
      <c r="I7" s="25" t="s">
        <v>35</v>
      </c>
      <c r="J7" s="25" t="s">
        <v>35</v>
      </c>
      <c r="K7" s="25" t="s">
        <v>35</v>
      </c>
      <c r="L7" s="25" t="s">
        <v>35</v>
      </c>
      <c r="M7" s="25" t="s">
        <v>35</v>
      </c>
      <c r="N7" s="25" t="s">
        <v>35</v>
      </c>
      <c r="O7" s="25" t="s">
        <v>35</v>
      </c>
      <c r="P7" s="25" t="s">
        <v>35</v>
      </c>
      <c r="Q7" s="25" t="s">
        <v>35</v>
      </c>
      <c r="R7" s="25" t="s">
        <v>35</v>
      </c>
      <c r="S7" s="25" t="s">
        <v>35</v>
      </c>
      <c r="T7" s="25" t="s">
        <v>35</v>
      </c>
      <c r="U7" s="25" t="s">
        <v>35</v>
      </c>
      <c r="V7" s="25" t="s">
        <v>35</v>
      </c>
      <c r="W7" s="25" t="s">
        <v>35</v>
      </c>
      <c r="X7" s="25" t="s">
        <v>35</v>
      </c>
      <c r="Y7" s="25" t="s">
        <v>35</v>
      </c>
      <c r="Z7" s="25" t="s">
        <v>35</v>
      </c>
      <c r="AA7" s="25" t="s">
        <v>35</v>
      </c>
      <c r="AB7" s="25" t="s">
        <v>35</v>
      </c>
      <c r="AC7" s="25" t="s">
        <v>35</v>
      </c>
    </row>
    <row r="8" spans="1:29" s="1" customFormat="1" ht="30" customHeight="1">
      <c r="A8" s="73"/>
      <c r="B8" s="32" t="s">
        <v>36</v>
      </c>
      <c r="C8" s="32" t="s">
        <v>37</v>
      </c>
      <c r="D8" s="33"/>
      <c r="E8" s="32" t="s">
        <v>38</v>
      </c>
      <c r="F8" s="33"/>
      <c r="G8" s="74">
        <f>SUM(H8:AC8)</f>
        <v>17.069999999999997</v>
      </c>
      <c r="H8" s="2">
        <v>5.48</v>
      </c>
      <c r="I8" s="2">
        <v>0.25</v>
      </c>
      <c r="J8" s="2">
        <v>0.9</v>
      </c>
      <c r="K8" s="2">
        <v>2.86</v>
      </c>
      <c r="L8" s="2">
        <v>0</v>
      </c>
      <c r="M8" s="2">
        <v>0</v>
      </c>
      <c r="N8" s="2">
        <v>0.36</v>
      </c>
      <c r="O8" s="2">
        <v>0.13</v>
      </c>
      <c r="P8" s="2">
        <v>0</v>
      </c>
      <c r="Q8" s="2">
        <v>2.92</v>
      </c>
      <c r="R8" s="2">
        <v>0</v>
      </c>
      <c r="S8" s="2">
        <v>1.45</v>
      </c>
      <c r="T8" s="2">
        <v>2.17</v>
      </c>
      <c r="U8" s="2">
        <v>0</v>
      </c>
      <c r="V8" s="2">
        <v>0</v>
      </c>
      <c r="W8" s="2">
        <v>0.36</v>
      </c>
      <c r="X8" s="2">
        <v>0</v>
      </c>
      <c r="Y8" s="2">
        <v>0</v>
      </c>
      <c r="Z8" s="2">
        <v>0.02</v>
      </c>
      <c r="AA8" s="2">
        <v>0.02</v>
      </c>
      <c r="AB8" s="2">
        <v>0</v>
      </c>
      <c r="AC8" s="2">
        <v>0.15</v>
      </c>
    </row>
    <row r="9" spans="1:29" s="1" customFormat="1" ht="30" customHeight="1">
      <c r="A9" s="73"/>
      <c r="B9" s="32"/>
      <c r="C9" s="33"/>
      <c r="D9" s="33"/>
      <c r="E9" s="32" t="s">
        <v>39</v>
      </c>
      <c r="F9" s="33"/>
      <c r="G9" s="74">
        <f t="shared" ref="G9:G10" si="0">SUM(H9:AC9)</f>
        <v>29.61</v>
      </c>
      <c r="H9" s="2">
        <v>0.87</v>
      </c>
      <c r="I9" s="2">
        <v>0</v>
      </c>
      <c r="J9" s="2">
        <v>0.25</v>
      </c>
      <c r="K9" s="2">
        <v>2.2000000000000002</v>
      </c>
      <c r="L9" s="2">
        <v>0.11</v>
      </c>
      <c r="M9" s="2">
        <v>0.59</v>
      </c>
      <c r="N9" s="2">
        <v>0.39</v>
      </c>
      <c r="O9" s="2">
        <v>0.87</v>
      </c>
      <c r="P9" s="2">
        <v>1.35</v>
      </c>
      <c r="Q9" s="2">
        <v>0.83</v>
      </c>
      <c r="R9" s="2">
        <v>2.54</v>
      </c>
      <c r="S9" s="2">
        <v>0.73</v>
      </c>
      <c r="T9" s="2">
        <v>4.74</v>
      </c>
      <c r="U9" s="2">
        <v>1.89</v>
      </c>
      <c r="V9" s="2">
        <v>3.64</v>
      </c>
      <c r="W9" s="2">
        <v>5.79</v>
      </c>
      <c r="X9" s="2">
        <v>2.54</v>
      </c>
      <c r="Y9" s="2">
        <v>0.08</v>
      </c>
      <c r="Z9" s="2">
        <v>0.01</v>
      </c>
      <c r="AA9" s="2">
        <v>0</v>
      </c>
      <c r="AB9" s="2">
        <v>0.19</v>
      </c>
      <c r="AC9" s="2">
        <v>0</v>
      </c>
    </row>
    <row r="10" spans="1:29" s="1" customFormat="1" ht="30" customHeight="1">
      <c r="A10" s="73"/>
      <c r="B10" s="32"/>
      <c r="C10" s="33"/>
      <c r="D10" s="33"/>
      <c r="E10" s="32" t="s">
        <v>40</v>
      </c>
      <c r="F10" s="32"/>
      <c r="G10" s="74">
        <f t="shared" si="0"/>
        <v>28.380000000000003</v>
      </c>
      <c r="H10" s="2">
        <v>12.36</v>
      </c>
      <c r="I10" s="2">
        <v>0.38</v>
      </c>
      <c r="J10" s="2">
        <v>0</v>
      </c>
      <c r="K10" s="2">
        <v>1.17</v>
      </c>
      <c r="L10" s="2">
        <v>0.47</v>
      </c>
      <c r="M10" s="2">
        <v>0</v>
      </c>
      <c r="N10" s="2">
        <v>0</v>
      </c>
      <c r="O10" s="2">
        <v>0</v>
      </c>
      <c r="P10" s="2">
        <v>0.59</v>
      </c>
      <c r="Q10" s="2">
        <v>4.21</v>
      </c>
      <c r="R10" s="2">
        <v>4.37</v>
      </c>
      <c r="S10" s="2">
        <v>2.87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1.96</v>
      </c>
    </row>
    <row r="11" spans="1:29" s="1" customFormat="1" ht="27" customHeight="1">
      <c r="A11" s="73"/>
      <c r="B11" s="32"/>
      <c r="C11" s="32" t="s">
        <v>41</v>
      </c>
      <c r="D11" s="33"/>
      <c r="E11" s="32" t="s">
        <v>42</v>
      </c>
      <c r="F11" s="33"/>
      <c r="G11" s="74">
        <v>49.28</v>
      </c>
      <c r="H11" s="75">
        <v>49.28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s="1" customFormat="1" ht="27" customHeight="1">
      <c r="A12" s="73"/>
      <c r="B12" s="32"/>
      <c r="C12" s="33"/>
      <c r="D12" s="33"/>
      <c r="E12" s="32" t="s">
        <v>43</v>
      </c>
      <c r="F12" s="33"/>
      <c r="G12" s="74">
        <v>11.68</v>
      </c>
      <c r="H12" s="75">
        <v>11.68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s="1" customFormat="1" ht="27" customHeight="1">
      <c r="A13" s="73"/>
      <c r="B13" s="32"/>
      <c r="C13" s="33"/>
      <c r="D13" s="33"/>
      <c r="E13" s="32" t="s">
        <v>44</v>
      </c>
      <c r="F13" s="33"/>
      <c r="G13" s="76">
        <v>0.75</v>
      </c>
      <c r="H13" s="77">
        <v>0.75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1:29" s="1" customFormat="1" ht="27" customHeight="1">
      <c r="A14" s="73"/>
      <c r="B14" s="32"/>
      <c r="C14" s="32" t="s">
        <v>45</v>
      </c>
      <c r="D14" s="33"/>
      <c r="E14" s="32" t="s">
        <v>46</v>
      </c>
      <c r="F14" s="33"/>
      <c r="G14" s="78">
        <v>0.85</v>
      </c>
      <c r="H14" s="79">
        <v>0.85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</row>
    <row r="15" spans="1:29" s="1" customFormat="1" ht="27" customHeight="1">
      <c r="A15" s="73"/>
      <c r="B15" s="32"/>
      <c r="C15" s="32" t="s">
        <v>47</v>
      </c>
      <c r="D15" s="32"/>
      <c r="E15" s="32" t="s">
        <v>48</v>
      </c>
      <c r="F15" s="33"/>
      <c r="G15" s="80" t="s">
        <v>49</v>
      </c>
      <c r="H15" s="70" t="s">
        <v>49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s="1" customFormat="1" ht="27" customHeight="1">
      <c r="A16" s="73"/>
      <c r="B16" s="32"/>
      <c r="C16" s="32"/>
      <c r="D16" s="32"/>
      <c r="E16" s="32" t="s">
        <v>50</v>
      </c>
      <c r="F16" s="33"/>
      <c r="G16" s="80" t="s">
        <v>51</v>
      </c>
      <c r="H16" s="70" t="s">
        <v>51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29" s="1" customFormat="1" ht="27" customHeight="1">
      <c r="A17" s="73"/>
      <c r="B17" s="32"/>
      <c r="C17" s="32"/>
      <c r="D17" s="32"/>
      <c r="E17" s="32" t="s">
        <v>52</v>
      </c>
      <c r="F17" s="32"/>
      <c r="G17" s="80" t="s">
        <v>53</v>
      </c>
      <c r="H17" s="70" t="s">
        <v>53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s="1" customFormat="1" ht="27" customHeight="1">
      <c r="A18" s="73"/>
      <c r="B18" s="32" t="s">
        <v>54</v>
      </c>
      <c r="C18" s="32" t="s">
        <v>55</v>
      </c>
      <c r="D18" s="33"/>
      <c r="E18" s="32" t="s">
        <v>56</v>
      </c>
      <c r="F18" s="33"/>
      <c r="G18" s="26" t="s">
        <v>57</v>
      </c>
      <c r="H18" s="68" t="s">
        <v>57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</row>
    <row r="19" spans="1:29" s="1" customFormat="1" ht="33" customHeight="1">
      <c r="A19" s="73"/>
      <c r="B19" s="33"/>
      <c r="C19" s="33"/>
      <c r="D19" s="33"/>
      <c r="E19" s="32" t="s">
        <v>58</v>
      </c>
      <c r="F19" s="33"/>
      <c r="G19" s="26" t="s">
        <v>57</v>
      </c>
      <c r="H19" s="68" t="s">
        <v>57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</row>
    <row r="20" spans="1:29" s="1" customFormat="1" ht="30" customHeight="1">
      <c r="A20" s="73"/>
      <c r="B20" s="33"/>
      <c r="C20" s="32" t="s">
        <v>59</v>
      </c>
      <c r="D20" s="33"/>
      <c r="E20" s="32" t="s">
        <v>60</v>
      </c>
      <c r="F20" s="33"/>
      <c r="G20" s="80">
        <v>1200</v>
      </c>
      <c r="H20" s="70">
        <v>1200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s="1" customFormat="1" ht="33" customHeight="1">
      <c r="A21" s="73"/>
      <c r="B21" s="33"/>
      <c r="C21" s="32" t="s">
        <v>61</v>
      </c>
      <c r="D21" s="33"/>
      <c r="E21" s="32" t="s">
        <v>62</v>
      </c>
      <c r="F21" s="33"/>
      <c r="G21" s="26" t="s">
        <v>57</v>
      </c>
      <c r="H21" s="68" t="s">
        <v>57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</row>
    <row r="22" spans="1:29" s="1" customFormat="1" ht="35.1" customHeight="1">
      <c r="A22" s="73"/>
      <c r="B22" s="25" t="s">
        <v>63</v>
      </c>
      <c r="C22" s="32" t="s">
        <v>64</v>
      </c>
      <c r="D22" s="33"/>
      <c r="E22" s="32" t="s">
        <v>65</v>
      </c>
      <c r="F22" s="33"/>
      <c r="G22" s="26" t="s">
        <v>66</v>
      </c>
      <c r="H22" s="68" t="s">
        <v>66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</row>
  </sheetData>
  <mergeCells count="73">
    <mergeCell ref="AA2:AA4"/>
    <mergeCell ref="AB2:AB4"/>
    <mergeCell ref="AC2:AC4"/>
    <mergeCell ref="H11:AC11"/>
    <mergeCell ref="H12:AC12"/>
    <mergeCell ref="Y2:Y4"/>
    <mergeCell ref="Z2:Z4"/>
    <mergeCell ref="C18:D19"/>
    <mergeCell ref="C11:D13"/>
    <mergeCell ref="C15:D17"/>
    <mergeCell ref="H13:AC13"/>
    <mergeCell ref="H14:AC14"/>
    <mergeCell ref="H15:AC15"/>
    <mergeCell ref="H16:AC16"/>
    <mergeCell ref="H17:AC17"/>
    <mergeCell ref="H18:AC18"/>
    <mergeCell ref="H19:AC19"/>
    <mergeCell ref="E16:F16"/>
    <mergeCell ref="E17:F17"/>
    <mergeCell ref="E13:F13"/>
    <mergeCell ref="C14:D14"/>
    <mergeCell ref="E14:F14"/>
    <mergeCell ref="E11:F11"/>
    <mergeCell ref="A7:A22"/>
    <mergeCell ref="B8:B17"/>
    <mergeCell ref="B18:B21"/>
    <mergeCell ref="H2:H4"/>
    <mergeCell ref="H20:AC20"/>
    <mergeCell ref="H21:AC21"/>
    <mergeCell ref="H22:AC22"/>
    <mergeCell ref="C21:D21"/>
    <mergeCell ref="E21:F21"/>
    <mergeCell ref="C22:D22"/>
    <mergeCell ref="E22:F22"/>
    <mergeCell ref="E18:F18"/>
    <mergeCell ref="E19:F19"/>
    <mergeCell ref="C20:D20"/>
    <mergeCell ref="E20:F20"/>
    <mergeCell ref="E15:F15"/>
    <mergeCell ref="E12:F12"/>
    <mergeCell ref="C7:D7"/>
    <mergeCell ref="E7:F7"/>
    <mergeCell ref="E8:F8"/>
    <mergeCell ref="E9:F9"/>
    <mergeCell ref="E10:F10"/>
    <mergeCell ref="C8:D10"/>
    <mergeCell ref="A5:C5"/>
    <mergeCell ref="D5:G5"/>
    <mergeCell ref="A6:C6"/>
    <mergeCell ref="D6:Z6"/>
    <mergeCell ref="I2:I4"/>
    <mergeCell ref="J2:J4"/>
    <mergeCell ref="K2:K4"/>
    <mergeCell ref="L2:L4"/>
    <mergeCell ref="M2:M4"/>
    <mergeCell ref="N2:N4"/>
    <mergeCell ref="O2:O4"/>
    <mergeCell ref="P2:P4"/>
    <mergeCell ref="A1:Z1"/>
    <mergeCell ref="A2:C2"/>
    <mergeCell ref="D2:G2"/>
    <mergeCell ref="A3:C3"/>
    <mergeCell ref="D3:G3"/>
    <mergeCell ref="Q2:Q4"/>
    <mergeCell ref="R2:R4"/>
    <mergeCell ref="S2:S4"/>
    <mergeCell ref="T2:T4"/>
    <mergeCell ref="U2:U4"/>
    <mergeCell ref="V2:V4"/>
    <mergeCell ref="W2:W4"/>
    <mergeCell ref="X2:X4"/>
    <mergeCell ref="A4:C4"/>
    <mergeCell ref="D4:E4"/>
  </mergeCells>
  <phoneticPr fontId="6" type="noConversion"/>
  <pageMargins left="0.43307086614173229" right="0.31496062992125984" top="0.59055118110236227" bottom="0.43307086614173229" header="0.31496062992125984" footer="0.31496062992125984"/>
  <pageSetup paperSize="9" scale="79" orientation="landscape" r:id="rId1"/>
  <headerFooter>
    <oddHeader>&amp;L&amp;"黑体,常规"&amp;12附件&amp;"Arial,常规"2-1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S8" sqref="S8:S9"/>
    </sheetView>
  </sheetViews>
  <sheetFormatPr defaultColWidth="10.25" defaultRowHeight="14.25"/>
  <cols>
    <col min="1" max="1" width="4.625" customWidth="1"/>
    <col min="2" max="2" width="9.375" customWidth="1"/>
    <col min="3" max="3" width="4.5" customWidth="1"/>
    <col min="4" max="4" width="5.125" customWidth="1"/>
    <col min="5" max="5" width="8.75" customWidth="1"/>
    <col min="6" max="6" width="7.25" customWidth="1"/>
    <col min="7" max="7" width="8.125" customWidth="1"/>
    <col min="8" max="9" width="4.875" customWidth="1"/>
    <col min="10" max="10" width="6" customWidth="1"/>
    <col min="11" max="11" width="6.375" customWidth="1"/>
    <col min="12" max="15" width="4.875" customWidth="1"/>
    <col min="16" max="16" width="5.625" customWidth="1"/>
    <col min="17" max="21" width="4.875" customWidth="1"/>
    <col min="22" max="22" width="6.375" customWidth="1"/>
  </cols>
  <sheetData>
    <row r="1" spans="1:22" ht="29.25" customHeight="1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2" s="1" customFormat="1" ht="24" customHeight="1">
      <c r="A2" s="28" t="s">
        <v>0</v>
      </c>
      <c r="B2" s="29"/>
      <c r="C2" s="29"/>
      <c r="D2" s="28" t="s">
        <v>1</v>
      </c>
      <c r="E2" s="29"/>
      <c r="F2" s="29"/>
      <c r="G2" s="29"/>
      <c r="H2" s="32" t="s">
        <v>2</v>
      </c>
      <c r="I2" s="32" t="s">
        <v>5</v>
      </c>
      <c r="J2" s="32" t="s">
        <v>6</v>
      </c>
      <c r="K2" s="32" t="s">
        <v>68</v>
      </c>
      <c r="L2" s="32" t="s">
        <v>7</v>
      </c>
      <c r="M2" s="32" t="s">
        <v>9</v>
      </c>
      <c r="N2" s="32" t="s">
        <v>10</v>
      </c>
      <c r="O2" s="32" t="s">
        <v>11</v>
      </c>
      <c r="P2" s="32" t="s">
        <v>12</v>
      </c>
      <c r="Q2" s="32" t="s">
        <v>13</v>
      </c>
      <c r="R2" s="32" t="s">
        <v>14</v>
      </c>
      <c r="S2" s="32" t="s">
        <v>20</v>
      </c>
      <c r="T2" s="32" t="s">
        <v>21</v>
      </c>
      <c r="U2" s="32" t="s">
        <v>22</v>
      </c>
      <c r="V2" s="59" t="s">
        <v>69</v>
      </c>
    </row>
    <row r="3" spans="1:22" s="1" customFormat="1" ht="24" customHeight="1">
      <c r="A3" s="30" t="s">
        <v>24</v>
      </c>
      <c r="B3" s="31"/>
      <c r="C3" s="31"/>
      <c r="D3" s="30" t="s">
        <v>25</v>
      </c>
      <c r="E3" s="31"/>
      <c r="F3" s="31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59"/>
    </row>
    <row r="4" spans="1:22" s="1" customFormat="1" ht="29.1" customHeight="1">
      <c r="A4" s="32" t="s">
        <v>26</v>
      </c>
      <c r="B4" s="33"/>
      <c r="C4" s="33"/>
      <c r="D4" s="34" t="s">
        <v>27</v>
      </c>
      <c r="E4" s="33"/>
      <c r="F4" s="20" t="s">
        <v>28</v>
      </c>
      <c r="G4" s="21" t="s">
        <v>29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59"/>
    </row>
    <row r="5" spans="1:22" s="1" customFormat="1" ht="29.1" customHeight="1">
      <c r="A5" s="35" t="s">
        <v>30</v>
      </c>
      <c r="B5" s="36"/>
      <c r="C5" s="36"/>
      <c r="D5" s="60">
        <f>SUM(H5:V5)</f>
        <v>5078</v>
      </c>
      <c r="E5" s="61"/>
      <c r="F5" s="61"/>
      <c r="G5" s="61"/>
      <c r="H5" s="24">
        <v>40</v>
      </c>
      <c r="I5" s="24">
        <v>5</v>
      </c>
      <c r="J5" s="24">
        <v>1093</v>
      </c>
      <c r="K5" s="24">
        <v>102</v>
      </c>
      <c r="L5" s="24">
        <v>26</v>
      </c>
      <c r="M5" s="24">
        <v>708</v>
      </c>
      <c r="N5" s="24">
        <v>586</v>
      </c>
      <c r="O5" s="24">
        <v>94</v>
      </c>
      <c r="P5" s="24">
        <v>1092</v>
      </c>
      <c r="Q5" s="24">
        <v>631</v>
      </c>
      <c r="R5" s="24">
        <v>197</v>
      </c>
      <c r="S5" s="24">
        <v>79</v>
      </c>
      <c r="T5" s="24">
        <v>6</v>
      </c>
      <c r="U5" s="24">
        <v>7</v>
      </c>
      <c r="V5" s="13">
        <v>412</v>
      </c>
    </row>
    <row r="6" spans="1:22" s="1" customFormat="1" ht="39" customHeight="1">
      <c r="A6" s="32" t="s">
        <v>31</v>
      </c>
      <c r="B6" s="32"/>
      <c r="C6" s="38"/>
      <c r="D6" s="39" t="s">
        <v>100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s="1" customFormat="1" ht="36" customHeight="1">
      <c r="A7" s="62" t="s">
        <v>32</v>
      </c>
      <c r="B7" s="22" t="s">
        <v>34</v>
      </c>
      <c r="C7" s="41" t="s">
        <v>86</v>
      </c>
      <c r="D7" s="42"/>
      <c r="E7" s="41" t="s">
        <v>87</v>
      </c>
      <c r="F7" s="42"/>
      <c r="G7" s="22" t="s">
        <v>35</v>
      </c>
      <c r="H7" s="22" t="s">
        <v>35</v>
      </c>
      <c r="I7" s="22" t="s">
        <v>35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 t="s">
        <v>35</v>
      </c>
      <c r="Q7" s="22" t="s">
        <v>35</v>
      </c>
      <c r="R7" s="22" t="s">
        <v>35</v>
      </c>
      <c r="S7" s="22" t="s">
        <v>35</v>
      </c>
      <c r="T7" s="22" t="s">
        <v>35</v>
      </c>
      <c r="U7" s="22" t="s">
        <v>35</v>
      </c>
      <c r="V7" s="22" t="s">
        <v>35</v>
      </c>
    </row>
    <row r="8" spans="1:22" s="1" customFormat="1" ht="30" customHeight="1">
      <c r="A8" s="63"/>
      <c r="B8" s="30" t="s">
        <v>36</v>
      </c>
      <c r="C8" s="44" t="s">
        <v>37</v>
      </c>
      <c r="D8" s="45"/>
      <c r="E8" s="28" t="s">
        <v>102</v>
      </c>
      <c r="F8" s="29"/>
      <c r="G8" s="14">
        <f>SUM(H8:V8)</f>
        <v>116166</v>
      </c>
      <c r="H8" s="15">
        <f>1520+222</f>
        <v>1742</v>
      </c>
      <c r="I8" s="15">
        <v>246</v>
      </c>
      <c r="J8" s="15">
        <f>1387+36570</f>
        <v>37957</v>
      </c>
      <c r="K8" s="15">
        <f>836+4259</f>
        <v>5095</v>
      </c>
      <c r="L8" s="15">
        <f>66+1245</f>
        <v>1311</v>
      </c>
      <c r="M8" s="15">
        <f>1342+6298</f>
        <v>7640</v>
      </c>
      <c r="N8" s="15">
        <f>7511+6705</f>
        <v>14216</v>
      </c>
      <c r="O8" s="15">
        <v>2568</v>
      </c>
      <c r="P8" s="15">
        <f>21632</f>
        <v>21632</v>
      </c>
      <c r="Q8" s="15"/>
      <c r="R8" s="15">
        <f>3314+5860</f>
        <v>9174</v>
      </c>
      <c r="S8" s="15">
        <v>1711</v>
      </c>
      <c r="T8" s="15">
        <v>310</v>
      </c>
      <c r="U8" s="15"/>
      <c r="V8" s="15">
        <v>12564</v>
      </c>
    </row>
    <row r="9" spans="1:22" s="1" customFormat="1" ht="30" customHeight="1">
      <c r="A9" s="63"/>
      <c r="B9" s="35"/>
      <c r="C9" s="48"/>
      <c r="D9" s="49"/>
      <c r="E9" s="28" t="s">
        <v>103</v>
      </c>
      <c r="F9" s="29"/>
      <c r="G9" s="14">
        <f>SUM(H9:V9)</f>
        <v>137707</v>
      </c>
      <c r="H9" s="15">
        <v>262</v>
      </c>
      <c r="I9" s="16"/>
      <c r="J9" s="15">
        <v>16662</v>
      </c>
      <c r="K9" s="15"/>
      <c r="L9" s="15"/>
      <c r="M9" s="15">
        <v>27772</v>
      </c>
      <c r="N9" s="15">
        <v>15076</v>
      </c>
      <c r="O9" s="15">
        <v>2145</v>
      </c>
      <c r="P9" s="15">
        <v>32951</v>
      </c>
      <c r="Q9" s="15">
        <v>31560</v>
      </c>
      <c r="R9" s="15">
        <v>685</v>
      </c>
      <c r="S9" s="15">
        <v>2226</v>
      </c>
      <c r="T9" s="16"/>
      <c r="U9" s="15">
        <v>335</v>
      </c>
      <c r="V9" s="15">
        <v>8033</v>
      </c>
    </row>
    <row r="10" spans="1:22" s="1" customFormat="1" ht="27" customHeight="1">
      <c r="A10" s="63"/>
      <c r="B10" s="35"/>
      <c r="C10" s="44" t="s">
        <v>41</v>
      </c>
      <c r="D10" s="45"/>
      <c r="E10" s="28" t="s">
        <v>42</v>
      </c>
      <c r="F10" s="29"/>
      <c r="G10" s="11" t="s">
        <v>90</v>
      </c>
      <c r="H10" s="50" t="s">
        <v>90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2"/>
    </row>
    <row r="11" spans="1:22" s="1" customFormat="1" ht="27" customHeight="1">
      <c r="A11" s="63"/>
      <c r="B11" s="35"/>
      <c r="C11" s="46"/>
      <c r="D11" s="47"/>
      <c r="E11" s="28" t="s">
        <v>104</v>
      </c>
      <c r="F11" s="29"/>
      <c r="G11" s="11" t="s">
        <v>91</v>
      </c>
      <c r="H11" s="50" t="s">
        <v>91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2"/>
    </row>
    <row r="12" spans="1:22" s="1" customFormat="1" ht="27" customHeight="1">
      <c r="A12" s="63"/>
      <c r="B12" s="35"/>
      <c r="C12" s="46"/>
      <c r="D12" s="47"/>
      <c r="E12" s="28" t="s">
        <v>105</v>
      </c>
      <c r="F12" s="29"/>
      <c r="G12" s="11" t="s">
        <v>92</v>
      </c>
      <c r="H12" s="50" t="s">
        <v>92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2"/>
    </row>
    <row r="13" spans="1:22" s="1" customFormat="1" ht="27" customHeight="1">
      <c r="A13" s="63"/>
      <c r="B13" s="35"/>
      <c r="C13" s="48"/>
      <c r="D13" s="49"/>
      <c r="E13" s="28" t="s">
        <v>101</v>
      </c>
      <c r="F13" s="29"/>
      <c r="G13" s="11" t="s">
        <v>93</v>
      </c>
      <c r="H13" s="50" t="s">
        <v>93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</row>
    <row r="14" spans="1:22" s="1" customFormat="1" ht="27" customHeight="1">
      <c r="A14" s="63"/>
      <c r="B14" s="35"/>
      <c r="C14" s="28" t="s">
        <v>45</v>
      </c>
      <c r="D14" s="29"/>
      <c r="E14" s="28" t="s">
        <v>46</v>
      </c>
      <c r="F14" s="29"/>
      <c r="G14" s="10">
        <v>90</v>
      </c>
      <c r="H14" s="50" t="s">
        <v>88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2"/>
    </row>
    <row r="15" spans="1:22" s="1" customFormat="1" ht="27" customHeight="1">
      <c r="A15" s="63"/>
      <c r="B15" s="35"/>
      <c r="C15" s="44" t="s">
        <v>47</v>
      </c>
      <c r="D15" s="45"/>
      <c r="E15" s="28" t="s">
        <v>106</v>
      </c>
      <c r="F15" s="29"/>
      <c r="G15" s="10">
        <v>200</v>
      </c>
      <c r="H15" s="50" t="s">
        <v>70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/>
    </row>
    <row r="16" spans="1:22" s="1" customFormat="1" ht="33" customHeight="1">
      <c r="A16" s="63"/>
      <c r="B16" s="29" t="s">
        <v>54</v>
      </c>
      <c r="C16" s="43" t="s">
        <v>55</v>
      </c>
      <c r="D16" s="64"/>
      <c r="E16" s="28" t="s">
        <v>58</v>
      </c>
      <c r="F16" s="29"/>
      <c r="G16" s="12" t="s">
        <v>89</v>
      </c>
      <c r="H16" s="56" t="s">
        <v>89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8"/>
    </row>
    <row r="17" spans="1:22" s="1" customFormat="1" ht="30" customHeight="1">
      <c r="A17" s="63"/>
      <c r="B17" s="29"/>
      <c r="C17" s="28" t="s">
        <v>59</v>
      </c>
      <c r="D17" s="29"/>
      <c r="E17" s="28" t="s">
        <v>60</v>
      </c>
      <c r="F17" s="29"/>
      <c r="G17" s="17" t="s">
        <v>95</v>
      </c>
      <c r="H17" s="53" t="s">
        <v>95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</row>
    <row r="18" spans="1:22" s="1" customFormat="1" ht="35.1" customHeight="1">
      <c r="A18" s="63"/>
      <c r="B18" s="23" t="s">
        <v>63</v>
      </c>
      <c r="C18" s="28" t="s">
        <v>64</v>
      </c>
      <c r="D18" s="29"/>
      <c r="E18" s="28" t="s">
        <v>65</v>
      </c>
      <c r="F18" s="29"/>
      <c r="G18" s="12" t="s">
        <v>94</v>
      </c>
      <c r="H18" s="56" t="s">
        <v>94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8"/>
    </row>
  </sheetData>
  <mergeCells count="58">
    <mergeCell ref="E18:F18"/>
    <mergeCell ref="C15:D15"/>
    <mergeCell ref="E15:F15"/>
    <mergeCell ref="C16:D16"/>
    <mergeCell ref="E16:F16"/>
    <mergeCell ref="E13:F13"/>
    <mergeCell ref="C14:D14"/>
    <mergeCell ref="E14:F14"/>
    <mergeCell ref="A5:C5"/>
    <mergeCell ref="D5:G5"/>
    <mergeCell ref="A6:C6"/>
    <mergeCell ref="E11:F11"/>
    <mergeCell ref="E12:F12"/>
    <mergeCell ref="A7:A18"/>
    <mergeCell ref="B8:B15"/>
    <mergeCell ref="B16:B17"/>
    <mergeCell ref="C8:D9"/>
    <mergeCell ref="C10:D13"/>
    <mergeCell ref="C17:D17"/>
    <mergeCell ref="E17:F17"/>
    <mergeCell ref="C18:D18"/>
    <mergeCell ref="A1:T1"/>
    <mergeCell ref="A2:C2"/>
    <mergeCell ref="D2:G2"/>
    <mergeCell ref="A3:C3"/>
    <mergeCell ref="D3:G3"/>
    <mergeCell ref="T2:T4"/>
    <mergeCell ref="A4:C4"/>
    <mergeCell ref="D4:E4"/>
    <mergeCell ref="L2:L4"/>
    <mergeCell ref="M2:M4"/>
    <mergeCell ref="N2:N4"/>
    <mergeCell ref="O2:O4"/>
    <mergeCell ref="H18:V18"/>
    <mergeCell ref="U2:U4"/>
    <mergeCell ref="V2:V4"/>
    <mergeCell ref="D6:V6"/>
    <mergeCell ref="H10:V10"/>
    <mergeCell ref="H11:V11"/>
    <mergeCell ref="S2:S4"/>
    <mergeCell ref="C7:D7"/>
    <mergeCell ref="E7:F7"/>
    <mergeCell ref="E8:F8"/>
    <mergeCell ref="E9:F9"/>
    <mergeCell ref="E10:F10"/>
    <mergeCell ref="J2:J4"/>
    <mergeCell ref="K2:K4"/>
    <mergeCell ref="H2:H4"/>
    <mergeCell ref="I2:I4"/>
    <mergeCell ref="H12:V12"/>
    <mergeCell ref="P2:P4"/>
    <mergeCell ref="Q2:Q4"/>
    <mergeCell ref="R2:R4"/>
    <mergeCell ref="H17:V17"/>
    <mergeCell ref="H13:V13"/>
    <mergeCell ref="H14:V14"/>
    <mergeCell ref="H15:V15"/>
    <mergeCell ref="H16:V16"/>
  </mergeCells>
  <phoneticPr fontId="6" type="noConversion"/>
  <pageMargins left="0.51181102362204722" right="0.39370078740157483" top="0.51181102362204722" bottom="0.27559055118110237" header="0.19685039370078741" footer="0.19685039370078741"/>
  <pageSetup paperSize="9" orientation="landscape" r:id="rId1"/>
  <headerFooter>
    <oddHeader>&amp;L&amp;"黑体,常规"附件2-2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K9" sqref="K9"/>
    </sheetView>
  </sheetViews>
  <sheetFormatPr defaultColWidth="10.25" defaultRowHeight="14.25"/>
  <cols>
    <col min="1" max="1" width="4.625" customWidth="1"/>
    <col min="2" max="2" width="9.375" customWidth="1"/>
    <col min="3" max="3" width="4.5" customWidth="1"/>
    <col min="4" max="4" width="6" customWidth="1"/>
    <col min="5" max="5" width="8.75" customWidth="1"/>
    <col min="6" max="6" width="10.125" customWidth="1"/>
    <col min="7" max="7" width="8.125" customWidth="1"/>
    <col min="8" max="11" width="16" customWidth="1"/>
    <col min="22" max="22" width="10.25" customWidth="1"/>
  </cols>
  <sheetData>
    <row r="1" spans="1:12" ht="36.75" customHeight="1">
      <c r="A1" s="27" t="s">
        <v>98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s="1" customFormat="1" ht="31.5" customHeight="1">
      <c r="A2" s="28" t="s">
        <v>0</v>
      </c>
      <c r="B2" s="29"/>
      <c r="C2" s="29"/>
      <c r="D2" s="28" t="s">
        <v>1</v>
      </c>
      <c r="E2" s="29"/>
      <c r="F2" s="29"/>
      <c r="G2" s="29"/>
      <c r="H2" s="32" t="s">
        <v>71</v>
      </c>
      <c r="I2" s="32" t="s">
        <v>72</v>
      </c>
      <c r="J2" s="32" t="s">
        <v>73</v>
      </c>
      <c r="K2" s="32" t="s">
        <v>74</v>
      </c>
    </row>
    <row r="3" spans="1:12" s="1" customFormat="1" ht="31.5" customHeight="1">
      <c r="A3" s="30" t="s">
        <v>24</v>
      </c>
      <c r="B3" s="31"/>
      <c r="C3" s="31"/>
      <c r="D3" s="30" t="s">
        <v>25</v>
      </c>
      <c r="E3" s="31"/>
      <c r="F3" s="31"/>
      <c r="G3" s="31"/>
      <c r="H3" s="32"/>
      <c r="I3" s="32"/>
      <c r="J3" s="32"/>
      <c r="K3" s="32"/>
    </row>
    <row r="4" spans="1:12" s="1" customFormat="1" ht="31.5" customHeight="1">
      <c r="A4" s="32" t="s">
        <v>26</v>
      </c>
      <c r="B4" s="33"/>
      <c r="C4" s="33"/>
      <c r="D4" s="34" t="s">
        <v>27</v>
      </c>
      <c r="E4" s="33"/>
      <c r="F4" s="20" t="s">
        <v>28</v>
      </c>
      <c r="G4" s="21" t="s">
        <v>29</v>
      </c>
      <c r="H4" s="32"/>
      <c r="I4" s="32"/>
      <c r="J4" s="32"/>
      <c r="K4" s="32"/>
    </row>
    <row r="5" spans="1:12" s="1" customFormat="1" ht="29.1" customHeight="1">
      <c r="A5" s="35" t="s">
        <v>30</v>
      </c>
      <c r="B5" s="36"/>
      <c r="C5" s="36"/>
      <c r="D5" s="65">
        <f>SUM(H5:K5)</f>
        <v>322</v>
      </c>
      <c r="E5" s="37"/>
      <c r="F5" s="37"/>
      <c r="G5" s="37"/>
      <c r="H5" s="2">
        <v>87</v>
      </c>
      <c r="I5" s="2">
        <v>89</v>
      </c>
      <c r="J5" s="2">
        <v>56</v>
      </c>
      <c r="K5" s="2">
        <v>90</v>
      </c>
    </row>
    <row r="6" spans="1:12" s="1" customFormat="1" ht="39" customHeight="1">
      <c r="A6" s="32" t="s">
        <v>31</v>
      </c>
      <c r="B6" s="32"/>
      <c r="C6" s="38"/>
      <c r="D6" s="39" t="s">
        <v>75</v>
      </c>
      <c r="E6" s="40"/>
      <c r="F6" s="40"/>
      <c r="G6" s="40"/>
      <c r="H6" s="40"/>
      <c r="I6" s="40"/>
      <c r="J6" s="40"/>
      <c r="K6" s="40"/>
      <c r="L6" s="4"/>
    </row>
    <row r="7" spans="1:12" s="1" customFormat="1" ht="36" customHeight="1">
      <c r="A7" s="62" t="s">
        <v>32</v>
      </c>
      <c r="B7" s="22" t="s">
        <v>34</v>
      </c>
      <c r="C7" s="41" t="s">
        <v>86</v>
      </c>
      <c r="D7" s="42"/>
      <c r="E7" s="41" t="s">
        <v>87</v>
      </c>
      <c r="F7" s="42"/>
      <c r="G7" s="22" t="s">
        <v>35</v>
      </c>
      <c r="H7" s="22" t="s">
        <v>35</v>
      </c>
      <c r="I7" s="22" t="s">
        <v>35</v>
      </c>
      <c r="J7" s="22" t="s">
        <v>35</v>
      </c>
      <c r="K7" s="22" t="s">
        <v>35</v>
      </c>
    </row>
    <row r="8" spans="1:12" s="1" customFormat="1" ht="33" customHeight="1">
      <c r="A8" s="63"/>
      <c r="B8" s="30" t="s">
        <v>36</v>
      </c>
      <c r="C8" s="44" t="s">
        <v>37</v>
      </c>
      <c r="D8" s="45"/>
      <c r="E8" s="28" t="s">
        <v>76</v>
      </c>
      <c r="F8" s="29"/>
      <c r="G8" s="9">
        <f>H8+I8+J8+K8</f>
        <v>60</v>
      </c>
      <c r="H8" s="3">
        <v>15</v>
      </c>
      <c r="I8" s="3">
        <v>15</v>
      </c>
      <c r="J8" s="3">
        <v>15</v>
      </c>
      <c r="K8" s="3">
        <v>15</v>
      </c>
    </row>
    <row r="9" spans="1:12" s="1" customFormat="1" ht="33" customHeight="1">
      <c r="A9" s="63"/>
      <c r="B9" s="35"/>
      <c r="C9" s="67" t="s">
        <v>41</v>
      </c>
      <c r="D9" s="32"/>
      <c r="E9" s="32" t="s">
        <v>77</v>
      </c>
      <c r="F9" s="33"/>
      <c r="G9" s="18" t="s">
        <v>78</v>
      </c>
      <c r="H9" s="6" t="s">
        <v>79</v>
      </c>
      <c r="I9" s="6" t="s">
        <v>80</v>
      </c>
      <c r="J9" s="6" t="s">
        <v>81</v>
      </c>
      <c r="K9" s="6" t="s">
        <v>82</v>
      </c>
    </row>
    <row r="10" spans="1:12" s="1" customFormat="1" ht="33" customHeight="1">
      <c r="A10" s="63"/>
      <c r="B10" s="35"/>
      <c r="C10" s="67"/>
      <c r="D10" s="32"/>
      <c r="E10" s="32" t="s">
        <v>83</v>
      </c>
      <c r="F10" s="33"/>
      <c r="G10" s="19">
        <v>100</v>
      </c>
      <c r="H10" s="66" t="s">
        <v>99</v>
      </c>
      <c r="I10" s="66"/>
      <c r="J10" s="66"/>
      <c r="K10" s="66"/>
    </row>
    <row r="11" spans="1:12" s="1" customFormat="1" ht="33" customHeight="1">
      <c r="A11" s="63"/>
      <c r="B11" s="35"/>
      <c r="C11" s="67" t="s">
        <v>45</v>
      </c>
      <c r="D11" s="33"/>
      <c r="E11" s="32" t="s">
        <v>46</v>
      </c>
      <c r="F11" s="33"/>
      <c r="G11" s="19">
        <v>100</v>
      </c>
      <c r="H11" s="66" t="s">
        <v>99</v>
      </c>
      <c r="I11" s="66"/>
      <c r="J11" s="66"/>
      <c r="K11" s="66"/>
    </row>
    <row r="12" spans="1:12" s="1" customFormat="1" ht="33" customHeight="1">
      <c r="A12" s="63"/>
      <c r="B12" s="29" t="s">
        <v>54</v>
      </c>
      <c r="C12" s="67" t="s">
        <v>55</v>
      </c>
      <c r="D12" s="32"/>
      <c r="E12" s="32" t="s">
        <v>58</v>
      </c>
      <c r="F12" s="33"/>
      <c r="G12" s="5" t="s">
        <v>57</v>
      </c>
      <c r="H12" s="68" t="s">
        <v>57</v>
      </c>
      <c r="I12" s="68"/>
      <c r="J12" s="68"/>
      <c r="K12" s="68"/>
    </row>
    <row r="13" spans="1:12" s="1" customFormat="1" ht="33" customHeight="1">
      <c r="A13" s="63"/>
      <c r="B13" s="29"/>
      <c r="C13" s="67" t="s">
        <v>59</v>
      </c>
      <c r="D13" s="33"/>
      <c r="E13" s="32" t="s">
        <v>60</v>
      </c>
      <c r="F13" s="32"/>
      <c r="G13" s="7" t="s">
        <v>84</v>
      </c>
      <c r="H13" s="69" t="s">
        <v>107</v>
      </c>
      <c r="I13" s="69"/>
      <c r="J13" s="69"/>
      <c r="K13" s="69"/>
    </row>
    <row r="14" spans="1:12" s="1" customFormat="1" ht="33" customHeight="1">
      <c r="A14" s="63"/>
      <c r="B14" s="23" t="s">
        <v>63</v>
      </c>
      <c r="C14" s="67" t="s">
        <v>64</v>
      </c>
      <c r="D14" s="33"/>
      <c r="E14" s="32" t="s">
        <v>65</v>
      </c>
      <c r="F14" s="33"/>
      <c r="G14" s="5" t="s">
        <v>67</v>
      </c>
      <c r="H14" s="68" t="s">
        <v>67</v>
      </c>
      <c r="I14" s="68"/>
      <c r="J14" s="68"/>
      <c r="K14" s="68"/>
    </row>
  </sheetData>
  <mergeCells count="38">
    <mergeCell ref="C14:D14"/>
    <mergeCell ref="E14:F14"/>
    <mergeCell ref="H14:K14"/>
    <mergeCell ref="A7:A14"/>
    <mergeCell ref="B8:B11"/>
    <mergeCell ref="B12:B13"/>
    <mergeCell ref="C9:D10"/>
    <mergeCell ref="C12:D12"/>
    <mergeCell ref="E12:F12"/>
    <mergeCell ref="H12:K12"/>
    <mergeCell ref="C13:D13"/>
    <mergeCell ref="E13:F13"/>
    <mergeCell ref="H13:K13"/>
    <mergeCell ref="E10:F10"/>
    <mergeCell ref="H10:K10"/>
    <mergeCell ref="C11:D11"/>
    <mergeCell ref="E11:F11"/>
    <mergeCell ref="H11:K11"/>
    <mergeCell ref="C7:D7"/>
    <mergeCell ref="E7:F7"/>
    <mergeCell ref="C8:D8"/>
    <mergeCell ref="E8:F8"/>
    <mergeCell ref="E9:F9"/>
    <mergeCell ref="A4:C4"/>
    <mergeCell ref="D4:E4"/>
    <mergeCell ref="A5:C5"/>
    <mergeCell ref="D5:G5"/>
    <mergeCell ref="A6:C6"/>
    <mergeCell ref="D6:K6"/>
    <mergeCell ref="H2:H4"/>
    <mergeCell ref="I2:I4"/>
    <mergeCell ref="J2:J4"/>
    <mergeCell ref="K2:K4"/>
    <mergeCell ref="A1:K1"/>
    <mergeCell ref="A2:C2"/>
    <mergeCell ref="D2:G2"/>
    <mergeCell ref="A3:C3"/>
    <mergeCell ref="D3:G3"/>
  </mergeCells>
  <phoneticPr fontId="6" type="noConversion"/>
  <pageMargins left="0.86614173228346458" right="0.74803149606299213" top="0.98425196850393704" bottom="0.70866141732283472" header="0.51181102362204722" footer="0.51181102362204722"/>
  <pageSetup paperSize="9" orientation="landscape" r:id="rId1"/>
  <headerFooter>
    <oddHeader>&amp;L&amp;"黑体,常规"附件2-3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林草湿荒一体化保护修复项目</vt:lpstr>
      <vt:lpstr>巩固防沙成果项目</vt:lpstr>
      <vt:lpstr>沙化封禁保护补偿项目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高红军</cp:lastModifiedBy>
  <cp:lastPrinted>2024-12-18T08:11:52Z</cp:lastPrinted>
  <dcterms:created xsi:type="dcterms:W3CDTF">2024-06-27T16:51:00Z</dcterms:created>
  <dcterms:modified xsi:type="dcterms:W3CDTF">2024-12-18T08:11:57Z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2024-06-27T08:51:09Z</vt:filetime>
  </property>
  <property fmtid="{D5CDD505-2E9C-101B-9397-08002B2CF9AE}" pid="4" name="UsrData">
    <vt:lpwstr>667d27f967d354001f05a1cdwl</vt:lpwstr>
  </property>
  <property fmtid="{D5CDD505-2E9C-101B-9397-08002B2CF9AE}" pid="5" name="ICV">
    <vt:lpwstr>C1F451ABCA1E4B44994C70B748168755_12</vt:lpwstr>
  </property>
  <property fmtid="{D5CDD505-2E9C-101B-9397-08002B2CF9AE}" pid="6" name="KSOProductBuildVer">
    <vt:lpwstr>2052-10.8.2.6986</vt:lpwstr>
  </property>
</Properties>
</file>