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60"/>
  </bookViews>
  <sheets>
    <sheet name="Sheet1" sheetId="1" r:id="rId1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<sst xmlns="http://schemas.openxmlformats.org/spreadsheetml/2006/main" count="58" uniqueCount="54">
  <si>
    <t>附件</t>
  </si>
  <si>
    <r>
      <rPr>
        <sz val="16"/>
        <rFont val="Times New Roman"/>
        <charset val="134"/>
      </rPr>
      <t>2025</t>
    </r>
    <r>
      <rPr>
        <sz val="16"/>
        <rFont val="方正小标宋_GBK"/>
        <charset val="134"/>
      </rPr>
      <t>年黄河</t>
    </r>
    <r>
      <rPr>
        <sz val="16"/>
        <rFont val="Times New Roman"/>
        <charset val="134"/>
      </rPr>
      <t>“</t>
    </r>
    <r>
      <rPr>
        <sz val="16"/>
        <rFont val="方正小标宋_GBK"/>
        <charset val="134"/>
      </rPr>
      <t>几字弯</t>
    </r>
    <r>
      <rPr>
        <sz val="16"/>
        <rFont val="Times New Roman"/>
        <charset val="134"/>
      </rPr>
      <t>”</t>
    </r>
    <r>
      <rPr>
        <sz val="16"/>
        <rFont val="方正小标宋_GBK"/>
        <charset val="134"/>
      </rPr>
      <t>攻坚战任务表（第二批）</t>
    </r>
  </si>
  <si>
    <t>单位：万亩</t>
  </si>
  <si>
    <r>
      <rPr>
        <b/>
        <sz val="10"/>
        <rFont val="宋体"/>
        <charset val="134"/>
      </rPr>
      <t>项目名称</t>
    </r>
  </si>
  <si>
    <r>
      <rPr>
        <b/>
        <sz val="10"/>
        <rFont val="宋体"/>
        <charset val="134"/>
      </rPr>
      <t>单位</t>
    </r>
  </si>
  <si>
    <t>合计</t>
  </si>
  <si>
    <r>
      <rPr>
        <b/>
        <sz val="10"/>
        <rFont val="宋体"/>
        <charset val="134"/>
      </rPr>
      <t>沙化土地综合治理</t>
    </r>
  </si>
  <si>
    <r>
      <rPr>
        <b/>
        <sz val="10"/>
        <rFont val="宋体"/>
        <charset val="134"/>
      </rPr>
      <t>非沙化土地生态修复</t>
    </r>
  </si>
  <si>
    <r>
      <rPr>
        <sz val="11"/>
        <color indexed="8"/>
        <rFont val="宋体"/>
        <charset val="134"/>
      </rPr>
      <t>备注</t>
    </r>
  </si>
  <si>
    <r>
      <rPr>
        <b/>
        <sz val="10"/>
        <rFont val="宋体"/>
        <charset val="134"/>
      </rPr>
      <t>小计</t>
    </r>
  </si>
  <si>
    <r>
      <rPr>
        <b/>
        <sz val="10"/>
        <rFont val="宋体"/>
        <charset val="134"/>
      </rPr>
      <t>乔灌草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综合治理</t>
    </r>
  </si>
  <si>
    <r>
      <rPr>
        <b/>
        <sz val="10"/>
        <rFont val="宋体"/>
        <charset val="134"/>
      </rPr>
      <t>灌草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综合治理</t>
    </r>
  </si>
  <si>
    <r>
      <rPr>
        <b/>
        <sz val="10"/>
        <rFont val="宋体"/>
        <charset val="134"/>
      </rPr>
      <t>人工种草</t>
    </r>
  </si>
  <si>
    <r>
      <rPr>
        <b/>
        <sz val="10"/>
        <rFont val="宋体"/>
        <charset val="134"/>
      </rPr>
      <t>封山（沙）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育林</t>
    </r>
  </si>
  <si>
    <r>
      <rPr>
        <b/>
        <sz val="10"/>
        <rFont val="宋体"/>
        <charset val="134"/>
      </rPr>
      <t>人工造林</t>
    </r>
  </si>
  <si>
    <r>
      <rPr>
        <b/>
        <sz val="10"/>
        <rFont val="宋体"/>
        <charset val="134"/>
      </rPr>
      <t>农田防护林</t>
    </r>
  </si>
  <si>
    <r>
      <rPr>
        <b/>
        <sz val="10"/>
        <rFont val="宋体"/>
        <charset val="134"/>
      </rPr>
      <t>封山育林</t>
    </r>
  </si>
  <si>
    <r>
      <rPr>
        <b/>
        <sz val="10"/>
        <rFont val="宋体"/>
        <charset val="134"/>
      </rPr>
      <t>总计</t>
    </r>
  </si>
  <si>
    <t>宁夏回族自治区银川市
贺兰山东麓水源涵养和
生态治理项目
（2025-2027年)</t>
  </si>
  <si>
    <r>
      <rPr>
        <b/>
        <sz val="10"/>
        <rFont val="宋体"/>
        <charset val="134"/>
      </rPr>
      <t>合计</t>
    </r>
  </si>
  <si>
    <r>
      <rPr>
        <sz val="10"/>
        <rFont val="宋体"/>
        <charset val="134"/>
      </rPr>
      <t>金凤区</t>
    </r>
  </si>
  <si>
    <r>
      <rPr>
        <sz val="10"/>
        <rFont val="宋体"/>
        <charset val="134"/>
      </rPr>
      <t>西夏区</t>
    </r>
  </si>
  <si>
    <r>
      <rPr>
        <sz val="10"/>
        <rFont val="宋体"/>
        <charset val="134"/>
      </rPr>
      <t>贺兰县</t>
    </r>
  </si>
  <si>
    <t>宁夏回族自治区银川市
南部生态保护修复与
水土流失综合治理项目
（2025-2027年)</t>
  </si>
  <si>
    <t>银川市直</t>
  </si>
  <si>
    <r>
      <rPr>
        <b/>
        <sz val="10"/>
        <color rgb="FF000000"/>
        <rFont val="宋体"/>
        <charset val="134"/>
      </rPr>
      <t>宁夏回族自治区银川市
库布其沙漠</t>
    </r>
    <r>
      <rPr>
        <b/>
        <sz val="10"/>
        <color rgb="FF000000"/>
        <rFont val="Times New Roman"/>
        <charset val="134"/>
      </rPr>
      <t>—</t>
    </r>
    <r>
      <rPr>
        <b/>
        <sz val="10"/>
        <color rgb="FF000000"/>
        <rFont val="宋体"/>
        <charset val="134"/>
      </rPr>
      <t>毛乌素沙地
沙化土地综合治理项目
（2025-2027年)</t>
    </r>
  </si>
  <si>
    <t>灵武市</t>
  </si>
  <si>
    <t>宁夏石嘴山市贺兰山东麓
水源涵养和生态治理项目
（2025-2027年)</t>
  </si>
  <si>
    <t>平罗县</t>
  </si>
  <si>
    <t>宁夏回族自治区吴忠市
(蒙陕甘宁联防联治)
南部生态保护修复与
水土流失综合治理项目
（2025-2027年)</t>
  </si>
  <si>
    <r>
      <rPr>
        <b/>
        <sz val="10"/>
        <color theme="1"/>
        <rFont val="宋体"/>
        <charset val="134"/>
      </rPr>
      <t>合计</t>
    </r>
  </si>
  <si>
    <r>
      <rPr>
        <sz val="10"/>
        <color theme="1"/>
        <rFont val="宋体"/>
        <charset val="134"/>
      </rPr>
      <t>利通区</t>
    </r>
  </si>
  <si>
    <r>
      <rPr>
        <sz val="10"/>
        <color indexed="8"/>
        <rFont val="宋体"/>
        <charset val="134"/>
      </rPr>
      <t>非沙化土地</t>
    </r>
    <r>
      <rPr>
        <sz val="10"/>
        <color indexed="8"/>
        <rFont val="Times New Roman"/>
        <charset val="134"/>
      </rPr>
      <t>1.67</t>
    </r>
    <r>
      <rPr>
        <sz val="10"/>
        <color indexed="8"/>
        <rFont val="宋体"/>
        <charset val="134"/>
      </rPr>
      <t>万亩人工造林任务调整至以后年度实施。</t>
    </r>
  </si>
  <si>
    <r>
      <rPr>
        <sz val="10"/>
        <color theme="1"/>
        <rFont val="宋体"/>
        <charset val="134"/>
      </rPr>
      <t>青铜峡市</t>
    </r>
  </si>
  <si>
    <r>
      <rPr>
        <sz val="10"/>
        <color theme="1"/>
        <rFont val="宋体"/>
        <charset val="134"/>
      </rPr>
      <t>同心县</t>
    </r>
  </si>
  <si>
    <r>
      <rPr>
        <sz val="10"/>
        <color indexed="8"/>
        <rFont val="宋体"/>
        <charset val="134"/>
      </rPr>
      <t>非沙化土地</t>
    </r>
    <r>
      <rPr>
        <sz val="10"/>
        <color indexed="8"/>
        <rFont val="Times New Roman"/>
        <charset val="134"/>
      </rPr>
      <t>1.5</t>
    </r>
    <r>
      <rPr>
        <sz val="10"/>
        <color indexed="8"/>
        <rFont val="宋体"/>
        <charset val="134"/>
      </rPr>
      <t>万亩人工造林任务调整至以后年度实施。</t>
    </r>
  </si>
  <si>
    <r>
      <rPr>
        <sz val="10"/>
        <color theme="1"/>
        <rFont val="宋体"/>
        <charset val="134"/>
      </rPr>
      <t>红寺堡区</t>
    </r>
  </si>
  <si>
    <r>
      <rPr>
        <b/>
        <sz val="10"/>
        <color rgb="FF000000"/>
        <rFont val="宋体"/>
        <charset val="134"/>
      </rPr>
      <t>宁夏回族自治区吴忠市
库布齐沙漠</t>
    </r>
    <r>
      <rPr>
        <b/>
        <sz val="10"/>
        <color rgb="FF000000"/>
        <rFont val="Times New Roman"/>
        <charset val="134"/>
      </rPr>
      <t>—</t>
    </r>
    <r>
      <rPr>
        <b/>
        <sz val="10"/>
        <color rgb="FF000000"/>
        <rFont val="宋体"/>
        <charset val="134"/>
      </rPr>
      <t>毛乌素沙地
沙化土地综合治理项目
（2025-2027年)</t>
    </r>
  </si>
  <si>
    <t>盐池县</t>
  </si>
  <si>
    <r>
      <rPr>
        <b/>
        <sz val="10"/>
        <color rgb="FF000000"/>
        <rFont val="宋体"/>
        <charset val="134"/>
      </rPr>
      <t>宁夏回族自治区固原市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南部生态保护修复与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水土流失综合治理项目
（2025-2027年)</t>
    </r>
  </si>
  <si>
    <r>
      <rPr>
        <sz val="10"/>
        <color theme="1"/>
        <rFont val="宋体"/>
        <charset val="134"/>
      </rPr>
      <t>固原市直</t>
    </r>
  </si>
  <si>
    <r>
      <rPr>
        <sz val="10"/>
        <color theme="1"/>
        <rFont val="宋体"/>
        <charset val="134"/>
      </rPr>
      <t>原州区</t>
    </r>
  </si>
  <si>
    <r>
      <rPr>
        <sz val="10"/>
        <color theme="1"/>
        <rFont val="宋体"/>
        <charset val="134"/>
      </rPr>
      <t>西吉县</t>
    </r>
  </si>
  <si>
    <r>
      <rPr>
        <sz val="10"/>
        <color theme="1"/>
        <rFont val="宋体"/>
        <charset val="134"/>
      </rPr>
      <t>隆德县</t>
    </r>
  </si>
  <si>
    <r>
      <rPr>
        <sz val="10"/>
        <color theme="1"/>
        <rFont val="宋体"/>
        <charset val="134"/>
      </rPr>
      <t>泾源县</t>
    </r>
  </si>
  <si>
    <r>
      <rPr>
        <sz val="10"/>
        <color indexed="8"/>
        <rFont val="宋体"/>
        <charset val="134"/>
      </rPr>
      <t>非沙化土地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万亩人工造林、</t>
    </r>
    <r>
      <rPr>
        <sz val="10"/>
        <color indexed="8"/>
        <rFont val="Times New Roman"/>
        <charset val="134"/>
      </rPr>
      <t>4</t>
    </r>
    <r>
      <rPr>
        <sz val="10"/>
        <color indexed="8"/>
        <rFont val="宋体"/>
        <charset val="134"/>
      </rPr>
      <t>万亩封山育林任务调整至以后年度实施。</t>
    </r>
  </si>
  <si>
    <r>
      <rPr>
        <sz val="10"/>
        <color theme="1"/>
        <rFont val="宋体"/>
        <charset val="134"/>
      </rPr>
      <t>彭阳县</t>
    </r>
  </si>
  <si>
    <r>
      <rPr>
        <sz val="10"/>
        <color indexed="8"/>
        <rFont val="宋体"/>
        <charset val="134"/>
      </rPr>
      <t>非沙化土地农田防护林</t>
    </r>
    <r>
      <rPr>
        <sz val="10"/>
        <color indexed="8"/>
        <rFont val="Times New Roman"/>
        <charset val="134"/>
      </rPr>
      <t>0.1</t>
    </r>
    <r>
      <rPr>
        <sz val="10"/>
        <color indexed="8"/>
        <rFont val="宋体"/>
        <charset val="134"/>
      </rPr>
      <t>万亩任务调整至以后年度实施。</t>
    </r>
  </si>
  <si>
    <t>宁夏回族自治区中卫市
(贺兰山-牛首山风口)
南部生态保护修复与
水土流失综合治理项目
（2025-2027年)</t>
  </si>
  <si>
    <r>
      <rPr>
        <sz val="10"/>
        <rFont val="宋体"/>
        <charset val="134"/>
      </rPr>
      <t>中卫市直</t>
    </r>
  </si>
  <si>
    <r>
      <rPr>
        <sz val="10"/>
        <rFont val="宋体"/>
        <charset val="134"/>
      </rPr>
      <t>沙坡头区</t>
    </r>
  </si>
  <si>
    <r>
      <rPr>
        <sz val="10"/>
        <rFont val="宋体"/>
        <charset val="134"/>
      </rPr>
      <t>中宁县</t>
    </r>
  </si>
  <si>
    <r>
      <rPr>
        <sz val="10"/>
        <color indexed="8"/>
        <rFont val="宋体"/>
        <charset val="134"/>
      </rPr>
      <t>非沙化土地</t>
    </r>
    <r>
      <rPr>
        <sz val="10"/>
        <color indexed="8"/>
        <rFont val="Times New Roman"/>
        <charset val="134"/>
      </rPr>
      <t>0.26</t>
    </r>
    <r>
      <rPr>
        <sz val="10"/>
        <color indexed="8"/>
        <rFont val="宋体"/>
        <charset val="134"/>
      </rPr>
      <t>万亩人工造林任务调整至以后年度实施。</t>
    </r>
  </si>
  <si>
    <r>
      <rPr>
        <sz val="10"/>
        <rFont val="宋体"/>
        <charset val="134"/>
      </rPr>
      <t>海原县</t>
    </r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</si>
</sst>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0_ "/>
    <numFmt numFmtId="178" formatCode="0.00_ "/>
    <numFmt numFmtId="179" formatCode="0.0000_ "/>
  </numFmts>
  <fonts count="52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方正黑体_GBK"/>
      <charset val="134"/>
    </font>
    <font>
      <b/>
      <sz val="12"/>
      <name val="方正黑体_GBK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方正仿宋_GBK"/>
      <charset val="134"/>
    </font>
    <font>
      <sz val="16"/>
      <name val="Times New Roman"/>
      <charset val="134"/>
    </font>
    <font>
      <sz val="9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Times New Roman"/>
      <charset val="134"/>
    </font>
    <font>
      <b/>
      <sz val="10"/>
      <color indexed="8"/>
      <name val="Times New Roman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b/>
      <sz val="10"/>
      <color theme="1"/>
      <name val="宋体"/>
      <charset val="134"/>
    </font>
    <font>
      <sz val="10"/>
      <name val="方正仿宋_GBK"/>
      <charset val="134"/>
    </font>
    <font>
      <sz val="11"/>
      <color indexed="8"/>
      <name val="Times New Roman"/>
      <charset val="134"/>
    </font>
    <font>
      <b/>
      <sz val="12"/>
      <color indexed="8"/>
      <name val="方正黑体_GBK"/>
      <charset val="134"/>
    </font>
    <font>
      <sz val="12"/>
      <color indexed="8"/>
      <name val="Times New Roman"/>
      <charset val="134"/>
    </font>
    <font>
      <b/>
      <sz val="12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sz val="12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name val="方正小标宋_GBK"/>
      <charset val="134"/>
    </font>
    <font>
      <sz val="10"/>
      <name val="宋体"/>
      <charset val="134"/>
    </font>
    <font>
      <b/>
      <sz val="10"/>
      <color rgb="FF000000"/>
      <name val="Times New Roman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6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2" fillId="18" borderId="12" applyNumberFormat="0" applyAlignment="0" applyProtection="0">
      <alignment vertical="center"/>
    </xf>
    <xf numFmtId="0" fontId="43" fillId="18" borderId="10" applyNumberFormat="0" applyAlignment="0" applyProtection="0">
      <alignment vertical="center"/>
    </xf>
    <xf numFmtId="0" fontId="44" fillId="19" borderId="13" applyNumberForma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178" fontId="1" fillId="0" borderId="0" xfId="0" applyNumberFormat="1" applyFont="1" applyFill="1" applyAlignment="1">
      <alignment vertical="center" wrapText="1"/>
    </xf>
    <xf numFmtId="178" fontId="2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Alignment="1">
      <alignment vertical="center"/>
    </xf>
    <xf numFmtId="178" fontId="7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 applyAlignment="1">
      <alignment vertical="center"/>
    </xf>
    <xf numFmtId="178" fontId="8" fillId="0" borderId="0" xfId="0" applyNumberFormat="1" applyFont="1" applyFill="1" applyAlignment="1">
      <alignment horizontal="left" vertical="center"/>
    </xf>
    <xf numFmtId="178" fontId="8" fillId="0" borderId="0" xfId="0" applyNumberFormat="1" applyFont="1" applyFill="1" applyAlignment="1">
      <alignment horizontal="left" vertical="center" wrapText="1"/>
    </xf>
    <xf numFmtId="178" fontId="6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Alignment="1">
      <alignment vertical="center"/>
    </xf>
    <xf numFmtId="178" fontId="9" fillId="0" borderId="0" xfId="0" applyNumberFormat="1" applyFont="1" applyFill="1" applyAlignment="1">
      <alignment horizontal="center" vertical="center"/>
    </xf>
    <xf numFmtId="178" fontId="10" fillId="0" borderId="0" xfId="0" applyNumberFormat="1" applyFont="1" applyFill="1" applyAlignment="1">
      <alignment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177" fontId="13" fillId="0" borderId="4" xfId="0" applyNumberFormat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178" fontId="14" fillId="0" borderId="5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9" fontId="11" fillId="0" borderId="5" xfId="0" applyNumberFormat="1" applyFont="1" applyFill="1" applyBorder="1" applyAlignment="1">
      <alignment horizontal="center" vertical="center" wrapText="1"/>
    </xf>
    <xf numFmtId="178" fontId="11" fillId="0" borderId="5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177" fontId="12" fillId="0" borderId="5" xfId="0" applyNumberFormat="1" applyFont="1" applyFill="1" applyBorder="1" applyAlignment="1">
      <alignment horizontal="center" vertical="center" wrapText="1"/>
    </xf>
    <xf numFmtId="178" fontId="15" fillId="0" borderId="5" xfId="0" applyNumberFormat="1" applyFont="1" applyFill="1" applyBorder="1" applyAlignment="1">
      <alignment horizontal="center" vertical="center" wrapText="1"/>
    </xf>
    <xf numFmtId="177" fontId="16" fillId="2" borderId="1" xfId="0" applyNumberFormat="1" applyFont="1" applyFill="1" applyBorder="1" applyAlignment="1">
      <alignment horizontal="center" vertical="center" wrapText="1"/>
    </xf>
    <xf numFmtId="178" fontId="17" fillId="0" borderId="3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178" fontId="17" fillId="0" borderId="4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177" fontId="18" fillId="2" borderId="1" xfId="0" applyNumberFormat="1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178" fontId="10" fillId="0" borderId="0" xfId="0" applyNumberFormat="1" applyFont="1" applyFill="1" applyAlignment="1">
      <alignment horizontal="center" vertical="center" wrapText="1"/>
    </xf>
    <xf numFmtId="178" fontId="21" fillId="0" borderId="0" xfId="0" applyNumberFormat="1" applyFont="1" applyFill="1" applyAlignment="1">
      <alignment horizontal="center" vertical="center" wrapText="1"/>
    </xf>
    <xf numFmtId="178" fontId="11" fillId="0" borderId="6" xfId="0" applyNumberFormat="1" applyFont="1" applyFill="1" applyBorder="1" applyAlignment="1">
      <alignment horizontal="center" vertical="center" wrapText="1"/>
    </xf>
    <xf numFmtId="178" fontId="11" fillId="0" borderId="7" xfId="0" applyNumberFormat="1" applyFont="1" applyFill="1" applyBorder="1" applyAlignment="1">
      <alignment horizontal="center" vertical="center" wrapText="1"/>
    </xf>
    <xf numFmtId="178" fontId="22" fillId="0" borderId="5" xfId="0" applyNumberFormat="1" applyFont="1" applyFill="1" applyBorder="1" applyAlignment="1">
      <alignment horizontal="center" vertical="center"/>
    </xf>
    <xf numFmtId="178" fontId="22" fillId="0" borderId="4" xfId="0" applyNumberFormat="1" applyFont="1" applyFill="1" applyBorder="1" applyAlignment="1">
      <alignment horizontal="center" vertical="center"/>
    </xf>
    <xf numFmtId="178" fontId="23" fillId="0" borderId="0" xfId="0" applyNumberFormat="1" applyFont="1" applyFill="1" applyBorder="1" applyAlignment="1">
      <alignment vertical="center"/>
    </xf>
    <xf numFmtId="178" fontId="19" fillId="0" borderId="1" xfId="0" applyNumberFormat="1" applyFont="1" applyFill="1" applyBorder="1" applyAlignment="1">
      <alignment vertical="center" wrapText="1"/>
    </xf>
    <xf numFmtId="178" fontId="24" fillId="0" borderId="1" xfId="0" applyNumberFormat="1" applyFont="1" applyFill="1" applyBorder="1" applyAlignment="1">
      <alignment vertical="center"/>
    </xf>
    <xf numFmtId="178" fontId="25" fillId="0" borderId="1" xfId="0" applyNumberFormat="1" applyFont="1" applyFill="1" applyBorder="1" applyAlignment="1">
      <alignment vertical="center"/>
    </xf>
    <xf numFmtId="179" fontId="17" fillId="0" borderId="1" xfId="0" applyNumberFormat="1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vertical="center"/>
    </xf>
    <xf numFmtId="178" fontId="26" fillId="0" borderId="1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178" fontId="27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L31"/>
  <sheetViews>
    <sheetView showZeros="0" tabSelected="1" workbookViewId="0">
      <pane ySplit="5" topLeftCell="A6" activePane="bottomLeft" state="frozen"/>
      <selection/>
      <selection pane="bottomLeft" activeCell="A11" sqref="A11"/>
    </sheetView>
  </sheetViews>
  <sheetFormatPr defaultColWidth="20.75" defaultRowHeight="14.4"/>
  <cols>
    <col min="1" max="1" width="20.75" style="6"/>
    <col min="2" max="2" width="9.62962962962963" style="9" customWidth="1"/>
    <col min="3" max="7" width="9.51851851851852" style="9" customWidth="1"/>
    <col min="8" max="8" width="11.1481481481481" style="10" customWidth="1"/>
    <col min="9" max="12" width="9.51851851851852" style="10" customWidth="1"/>
    <col min="13" max="13" width="9.51851851851852" style="9" customWidth="1"/>
    <col min="14" max="14" width="22.1111111111111" style="6" customWidth="1"/>
    <col min="15" max="177" width="20.75" style="11" customWidth="1"/>
    <col min="178" max="16384" width="20.75" style="6"/>
  </cols>
  <sheetData>
    <row r="1" spans="1:1">
      <c r="A1" s="12" t="s">
        <v>0</v>
      </c>
    </row>
    <row r="2" s="1" customFormat="1" ht="31" customHeight="1" spans="1:1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="1" customFormat="1" ht="20" customHeight="1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45"/>
      <c r="N3" s="46" t="s">
        <v>2</v>
      </c>
    </row>
    <row r="4" s="2" customFormat="1" ht="27" customHeight="1" spans="1:231">
      <c r="A4" s="15" t="s">
        <v>3</v>
      </c>
      <c r="B4" s="15" t="s">
        <v>4</v>
      </c>
      <c r="C4" s="16" t="s">
        <v>5</v>
      </c>
      <c r="D4" s="17" t="s">
        <v>6</v>
      </c>
      <c r="E4" s="15"/>
      <c r="F4" s="15"/>
      <c r="G4" s="15"/>
      <c r="H4" s="15"/>
      <c r="I4" s="47" t="s">
        <v>7</v>
      </c>
      <c r="J4" s="48"/>
      <c r="K4" s="48"/>
      <c r="L4" s="48"/>
      <c r="M4" s="17"/>
      <c r="N4" s="49" t="s">
        <v>8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</row>
    <row r="5" s="3" customFormat="1" ht="37" customHeight="1" spans="1:246">
      <c r="A5" s="15"/>
      <c r="B5" s="15"/>
      <c r="C5" s="15"/>
      <c r="D5" s="17" t="s">
        <v>9</v>
      </c>
      <c r="E5" s="15" t="s">
        <v>10</v>
      </c>
      <c r="F5" s="15" t="s">
        <v>11</v>
      </c>
      <c r="G5" s="15" t="s">
        <v>12</v>
      </c>
      <c r="H5" s="15" t="s">
        <v>13</v>
      </c>
      <c r="I5" s="15" t="s">
        <v>9</v>
      </c>
      <c r="J5" s="15" t="s">
        <v>14</v>
      </c>
      <c r="K5" s="15" t="s">
        <v>12</v>
      </c>
      <c r="L5" s="15" t="s">
        <v>15</v>
      </c>
      <c r="M5" s="15" t="s">
        <v>16</v>
      </c>
      <c r="N5" s="50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</row>
    <row r="6" s="4" customFormat="1" ht="27" customHeight="1" spans="1:14">
      <c r="A6" s="18" t="s">
        <v>17</v>
      </c>
      <c r="B6" s="18"/>
      <c r="C6" s="15">
        <f t="shared" ref="C6:C10" si="0">D6+I6</f>
        <v>69.767469</v>
      </c>
      <c r="D6" s="15">
        <f t="shared" ref="D6:D12" si="1">SUM(E6:H6)</f>
        <v>11.6751</v>
      </c>
      <c r="E6" s="15">
        <f t="shared" ref="E6:H6" si="2">E7+E11+E12+E13+E14+E19+E20+E27</f>
        <v>0.7641</v>
      </c>
      <c r="F6" s="19">
        <f t="shared" si="2"/>
        <v>7.911</v>
      </c>
      <c r="G6" s="15">
        <f t="shared" si="2"/>
        <v>2</v>
      </c>
      <c r="H6" s="15">
        <f t="shared" si="2"/>
        <v>1</v>
      </c>
      <c r="I6" s="15">
        <f t="shared" ref="I6:I12" si="3">SUM(J6:M6)</f>
        <v>58.092369</v>
      </c>
      <c r="J6" s="15">
        <f t="shared" ref="J6:M6" si="4">J7+J11+J12+J13+J14+J19+J20+J27</f>
        <v>12.0376</v>
      </c>
      <c r="K6" s="15">
        <f t="shared" si="4"/>
        <v>2.8</v>
      </c>
      <c r="L6" s="15">
        <f t="shared" si="4"/>
        <v>1.254769</v>
      </c>
      <c r="M6" s="15">
        <f t="shared" si="4"/>
        <v>42</v>
      </c>
      <c r="N6" s="52"/>
    </row>
    <row r="7" s="4" customFormat="1" ht="27" customHeight="1" spans="1:14">
      <c r="A7" s="20" t="s">
        <v>18</v>
      </c>
      <c r="B7" s="21" t="s">
        <v>19</v>
      </c>
      <c r="C7" s="22">
        <f t="shared" si="0"/>
        <v>0.695669</v>
      </c>
      <c r="D7" s="15">
        <f t="shared" si="1"/>
        <v>0.5</v>
      </c>
      <c r="E7" s="15">
        <f t="shared" ref="E7:H7" si="5">SUM(E8:E10)</f>
        <v>0</v>
      </c>
      <c r="F7" s="15">
        <f t="shared" si="5"/>
        <v>0.5</v>
      </c>
      <c r="G7" s="15">
        <f t="shared" si="5"/>
        <v>0</v>
      </c>
      <c r="H7" s="15">
        <f t="shared" si="5"/>
        <v>0</v>
      </c>
      <c r="I7" s="22">
        <f t="shared" si="3"/>
        <v>0.195669</v>
      </c>
      <c r="J7" s="22">
        <f>SUM(J8:J10)</f>
        <v>0.1809</v>
      </c>
      <c r="K7" s="22"/>
      <c r="L7" s="22">
        <f>SUM(L8:L10)</f>
        <v>0.014769</v>
      </c>
      <c r="M7" s="22"/>
      <c r="N7" s="53"/>
    </row>
    <row r="8" s="4" customFormat="1" ht="27" customHeight="1" spans="1:14">
      <c r="A8" s="23"/>
      <c r="B8" s="24" t="s">
        <v>20</v>
      </c>
      <c r="C8" s="25">
        <f t="shared" si="0"/>
        <v>0.004295</v>
      </c>
      <c r="D8" s="26">
        <f t="shared" si="1"/>
        <v>0</v>
      </c>
      <c r="E8" s="26"/>
      <c r="F8" s="26"/>
      <c r="G8" s="26"/>
      <c r="H8" s="26"/>
      <c r="I8" s="25">
        <f t="shared" si="3"/>
        <v>0.004295</v>
      </c>
      <c r="J8" s="25"/>
      <c r="K8" s="26"/>
      <c r="L8" s="25">
        <v>0.004295</v>
      </c>
      <c r="M8" s="26"/>
      <c r="N8" s="53"/>
    </row>
    <row r="9" s="4" customFormat="1" ht="27" customHeight="1" spans="1:14">
      <c r="A9" s="23"/>
      <c r="B9" s="24" t="s">
        <v>21</v>
      </c>
      <c r="C9" s="25">
        <f t="shared" si="0"/>
        <v>0.001314</v>
      </c>
      <c r="D9" s="26">
        <f t="shared" si="1"/>
        <v>0</v>
      </c>
      <c r="E9" s="26"/>
      <c r="F9" s="26"/>
      <c r="G9" s="26"/>
      <c r="H9" s="26"/>
      <c r="I9" s="25">
        <f t="shared" si="3"/>
        <v>0.001314</v>
      </c>
      <c r="J9" s="25"/>
      <c r="K9" s="26"/>
      <c r="L9" s="25">
        <v>0.001314</v>
      </c>
      <c r="M9" s="26"/>
      <c r="N9" s="53"/>
    </row>
    <row r="10" s="4" customFormat="1" ht="27" customHeight="1" spans="1:14">
      <c r="A10" s="21"/>
      <c r="B10" s="24" t="s">
        <v>22</v>
      </c>
      <c r="C10" s="25">
        <f t="shared" si="0"/>
        <v>0.69006</v>
      </c>
      <c r="D10" s="26">
        <f t="shared" si="1"/>
        <v>0.5</v>
      </c>
      <c r="E10" s="26"/>
      <c r="F10" s="26">
        <v>0.5</v>
      </c>
      <c r="G10" s="26"/>
      <c r="H10" s="26"/>
      <c r="I10" s="25">
        <f t="shared" si="3"/>
        <v>0.19006</v>
      </c>
      <c r="J10" s="25">
        <v>0.1809</v>
      </c>
      <c r="K10" s="26"/>
      <c r="L10" s="26">
        <v>0.00916</v>
      </c>
      <c r="M10" s="26"/>
      <c r="N10" s="53"/>
    </row>
    <row r="11" s="5" customFormat="1" ht="57" customHeight="1" spans="1:14">
      <c r="A11" s="27" t="s">
        <v>23</v>
      </c>
      <c r="B11" s="28" t="s">
        <v>24</v>
      </c>
      <c r="C11" s="29">
        <f>D11</f>
        <v>0.1453</v>
      </c>
      <c r="D11" s="29">
        <f t="shared" si="1"/>
        <v>0.1453</v>
      </c>
      <c r="E11" s="29">
        <v>0.1453</v>
      </c>
      <c r="F11" s="30"/>
      <c r="G11" s="30"/>
      <c r="H11" s="30"/>
      <c r="I11" s="29">
        <f t="shared" si="3"/>
        <v>0</v>
      </c>
      <c r="J11" s="29"/>
      <c r="K11" s="29"/>
      <c r="L11" s="29"/>
      <c r="M11" s="29"/>
      <c r="N11" s="29"/>
    </row>
    <row r="12" s="5" customFormat="1" ht="59" customHeight="1" spans="1:14">
      <c r="A12" s="31" t="s">
        <v>25</v>
      </c>
      <c r="B12" s="28" t="s">
        <v>26</v>
      </c>
      <c r="C12" s="19">
        <f>D12+I12</f>
        <v>4.885</v>
      </c>
      <c r="D12" s="15">
        <f t="shared" si="1"/>
        <v>4.8</v>
      </c>
      <c r="E12" s="15"/>
      <c r="F12" s="15">
        <v>2.8</v>
      </c>
      <c r="G12" s="15">
        <v>2</v>
      </c>
      <c r="H12" s="15"/>
      <c r="I12" s="19">
        <f t="shared" si="3"/>
        <v>0.085</v>
      </c>
      <c r="J12" s="19">
        <v>0.085</v>
      </c>
      <c r="K12" s="15"/>
      <c r="L12" s="15"/>
      <c r="M12" s="15"/>
      <c r="N12" s="54"/>
    </row>
    <row r="13" s="5" customFormat="1" ht="44" customHeight="1" spans="1:14">
      <c r="A13" s="27" t="s">
        <v>27</v>
      </c>
      <c r="B13" s="32" t="s">
        <v>28</v>
      </c>
      <c r="C13" s="15">
        <v>0.011</v>
      </c>
      <c r="D13" s="15">
        <v>0.011</v>
      </c>
      <c r="E13" s="15">
        <v>0</v>
      </c>
      <c r="F13" s="15">
        <v>0.011</v>
      </c>
      <c r="G13" s="15"/>
      <c r="H13" s="15"/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54"/>
    </row>
    <row r="14" s="6" customFormat="1" ht="27" customHeight="1" spans="1:174">
      <c r="A14" s="33" t="s">
        <v>29</v>
      </c>
      <c r="B14" s="34" t="s">
        <v>30</v>
      </c>
      <c r="C14" s="22">
        <f t="shared" ref="C14:C31" si="6">D14+I14</f>
        <v>12.3805</v>
      </c>
      <c r="D14" s="15">
        <f t="shared" ref="D14:D20" si="7">SUM(E14:H14)</f>
        <v>3.2188</v>
      </c>
      <c r="E14" s="15">
        <f t="shared" ref="E14:H14" si="8">SUM(E15:E18)</f>
        <v>0.2188</v>
      </c>
      <c r="F14" s="15">
        <f t="shared" si="8"/>
        <v>3</v>
      </c>
      <c r="G14" s="15">
        <f t="shared" si="8"/>
        <v>0</v>
      </c>
      <c r="H14" s="15">
        <f t="shared" si="8"/>
        <v>0</v>
      </c>
      <c r="I14" s="22">
        <f t="shared" ref="I14:I31" si="9">SUM(J14:M14)</f>
        <v>9.1617</v>
      </c>
      <c r="J14" s="55">
        <f t="shared" ref="J14:M14" si="10">SUM(J15:J18)</f>
        <v>7.1617</v>
      </c>
      <c r="K14" s="41">
        <f t="shared" si="10"/>
        <v>0</v>
      </c>
      <c r="L14" s="41">
        <f t="shared" si="10"/>
        <v>0</v>
      </c>
      <c r="M14" s="41">
        <f t="shared" si="10"/>
        <v>2</v>
      </c>
      <c r="N14" s="56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</row>
    <row r="15" s="6" customFormat="1" ht="39" customHeight="1" spans="1:174">
      <c r="A15" s="35"/>
      <c r="B15" s="36" t="s">
        <v>31</v>
      </c>
      <c r="C15" s="26">
        <f t="shared" si="6"/>
        <v>2.06</v>
      </c>
      <c r="D15" s="26">
        <f t="shared" si="7"/>
        <v>0</v>
      </c>
      <c r="E15" s="26"/>
      <c r="F15" s="26"/>
      <c r="G15" s="37"/>
      <c r="H15" s="26"/>
      <c r="I15" s="26">
        <f t="shared" si="9"/>
        <v>2.06</v>
      </c>
      <c r="J15" s="26">
        <v>2.06</v>
      </c>
      <c r="K15" s="43"/>
      <c r="L15" s="43"/>
      <c r="M15" s="43"/>
      <c r="N15" s="52" t="s">
        <v>32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</row>
    <row r="16" s="6" customFormat="1" ht="27" customHeight="1" spans="1:174">
      <c r="A16" s="35"/>
      <c r="B16" s="36" t="s">
        <v>33</v>
      </c>
      <c r="C16" s="26">
        <f t="shared" si="6"/>
        <v>1.3205</v>
      </c>
      <c r="D16" s="25">
        <f t="shared" si="7"/>
        <v>0.2188</v>
      </c>
      <c r="E16" s="25">
        <v>0.2188</v>
      </c>
      <c r="F16" s="26"/>
      <c r="G16" s="37"/>
      <c r="H16" s="26"/>
      <c r="I16" s="26">
        <f t="shared" si="9"/>
        <v>1.1017</v>
      </c>
      <c r="J16" s="25">
        <v>1.1017</v>
      </c>
      <c r="K16" s="43"/>
      <c r="L16" s="43"/>
      <c r="M16" s="43"/>
      <c r="N16" s="56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</row>
    <row r="17" s="6" customFormat="1" ht="43" customHeight="1" spans="1:174">
      <c r="A17" s="35"/>
      <c r="B17" s="36" t="s">
        <v>34</v>
      </c>
      <c r="C17" s="26">
        <f t="shared" si="6"/>
        <v>3</v>
      </c>
      <c r="D17" s="26">
        <f t="shared" si="7"/>
        <v>0</v>
      </c>
      <c r="E17" s="26"/>
      <c r="F17" s="26"/>
      <c r="G17" s="37"/>
      <c r="H17" s="26"/>
      <c r="I17" s="26">
        <f t="shared" si="9"/>
        <v>3</v>
      </c>
      <c r="J17" s="26">
        <v>3</v>
      </c>
      <c r="K17" s="43"/>
      <c r="L17" s="43"/>
      <c r="M17" s="43"/>
      <c r="N17" s="52" t="s">
        <v>35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</row>
    <row r="18" s="6" customFormat="1" ht="27" customHeight="1" spans="1:174">
      <c r="A18" s="38"/>
      <c r="B18" s="36" t="s">
        <v>36</v>
      </c>
      <c r="C18" s="26">
        <f t="shared" si="6"/>
        <v>6</v>
      </c>
      <c r="D18" s="26">
        <f t="shared" si="7"/>
        <v>3</v>
      </c>
      <c r="E18" s="26"/>
      <c r="F18" s="26">
        <v>3</v>
      </c>
      <c r="G18" s="37"/>
      <c r="H18" s="26"/>
      <c r="I18" s="26">
        <f t="shared" si="9"/>
        <v>3</v>
      </c>
      <c r="J18" s="26">
        <v>1</v>
      </c>
      <c r="K18" s="43"/>
      <c r="L18" s="43"/>
      <c r="M18" s="43">
        <v>2</v>
      </c>
      <c r="N18" s="56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</row>
    <row r="19" s="7" customFormat="1" ht="60" customHeight="1" spans="1:174">
      <c r="A19" s="31" t="s">
        <v>37</v>
      </c>
      <c r="B19" s="39" t="s">
        <v>38</v>
      </c>
      <c r="C19" s="15">
        <f t="shared" si="6"/>
        <v>1.15</v>
      </c>
      <c r="D19" s="15">
        <f t="shared" si="7"/>
        <v>1.15</v>
      </c>
      <c r="E19" s="15">
        <v>0.1</v>
      </c>
      <c r="F19" s="15">
        <v>1.05</v>
      </c>
      <c r="G19" s="40"/>
      <c r="H19" s="15"/>
      <c r="I19" s="15">
        <f t="shared" si="9"/>
        <v>0</v>
      </c>
      <c r="J19" s="15"/>
      <c r="K19" s="41"/>
      <c r="L19" s="41"/>
      <c r="M19" s="41"/>
      <c r="N19" s="57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</row>
    <row r="20" s="6" customFormat="1" ht="27" customHeight="1" spans="1:174">
      <c r="A20" s="33" t="s">
        <v>39</v>
      </c>
      <c r="B20" s="34" t="s">
        <v>30</v>
      </c>
      <c r="C20" s="15">
        <f t="shared" si="6"/>
        <v>17.48</v>
      </c>
      <c r="D20" s="41">
        <f t="shared" si="7"/>
        <v>0</v>
      </c>
      <c r="E20" s="41">
        <f t="shared" ref="E20:H20" si="11">SUM(E21:E26)</f>
        <v>0</v>
      </c>
      <c r="F20" s="41">
        <f t="shared" si="11"/>
        <v>0</v>
      </c>
      <c r="G20" s="41">
        <f t="shared" si="11"/>
        <v>0</v>
      </c>
      <c r="H20" s="41">
        <f t="shared" si="11"/>
        <v>0</v>
      </c>
      <c r="I20" s="15">
        <f t="shared" si="9"/>
        <v>17.48</v>
      </c>
      <c r="J20" s="41">
        <f t="shared" ref="J20:M20" si="12">SUM(J21:J26)</f>
        <v>4.15</v>
      </c>
      <c r="K20" s="41">
        <f t="shared" si="12"/>
        <v>0.1</v>
      </c>
      <c r="L20" s="41">
        <f t="shared" si="12"/>
        <v>1.23</v>
      </c>
      <c r="M20" s="41">
        <f t="shared" si="12"/>
        <v>12</v>
      </c>
      <c r="N20" s="56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</row>
    <row r="21" s="6" customFormat="1" ht="27" customHeight="1" spans="1:174">
      <c r="A21" s="35"/>
      <c r="B21" s="42" t="s">
        <v>40</v>
      </c>
      <c r="C21" s="26">
        <f t="shared" si="6"/>
        <v>1.5</v>
      </c>
      <c r="D21" s="43"/>
      <c r="E21" s="43"/>
      <c r="F21" s="37"/>
      <c r="G21" s="37"/>
      <c r="H21" s="26"/>
      <c r="I21" s="26">
        <f t="shared" si="9"/>
        <v>1.5</v>
      </c>
      <c r="J21" s="26">
        <v>1.5</v>
      </c>
      <c r="K21" s="43"/>
      <c r="L21" s="43"/>
      <c r="M21" s="43"/>
      <c r="N21" s="56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</row>
    <row r="22" s="6" customFormat="1" ht="27" customHeight="1" spans="1:174">
      <c r="A22" s="35"/>
      <c r="B22" s="36" t="s">
        <v>41</v>
      </c>
      <c r="C22" s="26">
        <f t="shared" si="6"/>
        <v>0.6</v>
      </c>
      <c r="D22" s="43"/>
      <c r="E22" s="43"/>
      <c r="F22" s="37"/>
      <c r="G22" s="37"/>
      <c r="H22" s="26"/>
      <c r="I22" s="26">
        <f t="shared" si="9"/>
        <v>0.6</v>
      </c>
      <c r="J22" s="26"/>
      <c r="K22" s="43"/>
      <c r="L22" s="43">
        <v>0.6</v>
      </c>
      <c r="M22" s="43"/>
      <c r="N22" s="56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</row>
    <row r="23" s="6" customFormat="1" ht="27" customHeight="1" spans="1:174">
      <c r="A23" s="35"/>
      <c r="B23" s="36" t="s">
        <v>42</v>
      </c>
      <c r="C23" s="26">
        <f t="shared" si="6"/>
        <v>4.7</v>
      </c>
      <c r="D23" s="43"/>
      <c r="E23" s="43"/>
      <c r="F23" s="37"/>
      <c r="G23" s="37"/>
      <c r="H23" s="26"/>
      <c r="I23" s="26">
        <f t="shared" si="9"/>
        <v>4.7</v>
      </c>
      <c r="J23" s="26">
        <v>0.4</v>
      </c>
      <c r="K23" s="43"/>
      <c r="L23" s="43">
        <v>0.3</v>
      </c>
      <c r="M23" s="43">
        <v>4</v>
      </c>
      <c r="N23" s="56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</row>
    <row r="24" s="6" customFormat="1" ht="34" customHeight="1" spans="1:174">
      <c r="A24" s="35"/>
      <c r="B24" s="36" t="s">
        <v>43</v>
      </c>
      <c r="C24" s="26">
        <f t="shared" si="6"/>
        <v>3.43</v>
      </c>
      <c r="D24" s="43"/>
      <c r="E24" s="43"/>
      <c r="F24" s="37"/>
      <c r="G24" s="37"/>
      <c r="H24" s="26"/>
      <c r="I24" s="26">
        <f t="shared" si="9"/>
        <v>3.43</v>
      </c>
      <c r="J24" s="26">
        <v>1.25</v>
      </c>
      <c r="K24" s="43"/>
      <c r="L24" s="43">
        <v>0.18</v>
      </c>
      <c r="M24" s="43">
        <v>2</v>
      </c>
      <c r="N24" s="52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</row>
    <row r="25" s="6" customFormat="1" ht="39" customHeight="1" spans="1:174">
      <c r="A25" s="35"/>
      <c r="B25" s="36" t="s">
        <v>44</v>
      </c>
      <c r="C25" s="26">
        <f t="shared" si="6"/>
        <v>7</v>
      </c>
      <c r="D25" s="43"/>
      <c r="E25" s="43"/>
      <c r="F25" s="37"/>
      <c r="G25" s="37"/>
      <c r="H25" s="26"/>
      <c r="I25" s="26">
        <f t="shared" si="9"/>
        <v>7</v>
      </c>
      <c r="J25" s="26">
        <v>1</v>
      </c>
      <c r="K25" s="43"/>
      <c r="L25" s="43"/>
      <c r="M25" s="43">
        <v>6</v>
      </c>
      <c r="N25" s="52" t="s">
        <v>45</v>
      </c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</row>
    <row r="26" s="6" customFormat="1" ht="40" customHeight="1" spans="1:174">
      <c r="A26" s="38"/>
      <c r="B26" s="42" t="s">
        <v>46</v>
      </c>
      <c r="C26" s="26">
        <f t="shared" si="6"/>
        <v>0.25</v>
      </c>
      <c r="D26" s="43"/>
      <c r="E26" s="43"/>
      <c r="F26" s="37"/>
      <c r="G26" s="37"/>
      <c r="H26" s="26"/>
      <c r="I26" s="26">
        <f t="shared" si="9"/>
        <v>0.25</v>
      </c>
      <c r="J26" s="26"/>
      <c r="K26" s="43">
        <v>0.1</v>
      </c>
      <c r="L26" s="43">
        <v>0.15</v>
      </c>
      <c r="M26" s="43"/>
      <c r="N26" s="52" t="s">
        <v>47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</row>
    <row r="27" s="6" customFormat="1" ht="27" customHeight="1" spans="1:174">
      <c r="A27" s="33" t="s">
        <v>48</v>
      </c>
      <c r="B27" s="34" t="s">
        <v>30</v>
      </c>
      <c r="C27" s="15">
        <f t="shared" si="6"/>
        <v>33.02</v>
      </c>
      <c r="D27" s="15">
        <f t="shared" ref="D27:D30" si="13">SUM(E27:H27)</f>
        <v>1.85</v>
      </c>
      <c r="E27" s="15">
        <f t="shared" ref="E27:H27" si="14">SUM(E28:E31)</f>
        <v>0.3</v>
      </c>
      <c r="F27" s="15">
        <f t="shared" si="14"/>
        <v>0.55</v>
      </c>
      <c r="G27" s="15">
        <f t="shared" si="14"/>
        <v>0</v>
      </c>
      <c r="H27" s="15">
        <f t="shared" si="14"/>
        <v>1</v>
      </c>
      <c r="I27" s="15">
        <f t="shared" si="9"/>
        <v>31.17</v>
      </c>
      <c r="J27" s="41">
        <f t="shared" ref="J27:M27" si="15">SUM(J28:J31)</f>
        <v>0.46</v>
      </c>
      <c r="K27" s="41">
        <f t="shared" si="15"/>
        <v>2.7</v>
      </c>
      <c r="L27" s="41">
        <f t="shared" si="15"/>
        <v>0.01</v>
      </c>
      <c r="M27" s="41">
        <f t="shared" si="15"/>
        <v>28</v>
      </c>
      <c r="N27" s="56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</row>
    <row r="28" s="4" customFormat="1" ht="27" customHeight="1" spans="1:14">
      <c r="A28" s="35"/>
      <c r="B28" s="44" t="s">
        <v>49</v>
      </c>
      <c r="C28" s="26">
        <f t="shared" si="6"/>
        <v>4.85</v>
      </c>
      <c r="D28" s="26">
        <f t="shared" si="13"/>
        <v>0.85</v>
      </c>
      <c r="E28" s="26">
        <v>0.3</v>
      </c>
      <c r="F28" s="26">
        <v>0.55</v>
      </c>
      <c r="G28" s="26"/>
      <c r="H28" s="26"/>
      <c r="I28" s="26">
        <f t="shared" si="9"/>
        <v>4</v>
      </c>
      <c r="J28" s="26"/>
      <c r="K28" s="26"/>
      <c r="L28" s="26"/>
      <c r="M28" s="26">
        <v>4</v>
      </c>
      <c r="N28" s="53"/>
    </row>
    <row r="29" s="4" customFormat="1" ht="27" customHeight="1" spans="1:14">
      <c r="A29" s="35"/>
      <c r="B29" s="44" t="s">
        <v>50</v>
      </c>
      <c r="C29" s="26">
        <f t="shared" si="6"/>
        <v>1.51</v>
      </c>
      <c r="D29" s="26"/>
      <c r="E29" s="26"/>
      <c r="F29" s="26"/>
      <c r="G29" s="26"/>
      <c r="H29" s="26"/>
      <c r="I29" s="26">
        <f t="shared" si="9"/>
        <v>1.51</v>
      </c>
      <c r="J29" s="26"/>
      <c r="K29" s="26">
        <v>1.5</v>
      </c>
      <c r="L29" s="26">
        <v>0.01</v>
      </c>
      <c r="M29" s="26"/>
      <c r="N29" s="53"/>
    </row>
    <row r="30" s="4" customFormat="1" ht="45" customHeight="1" spans="1:14">
      <c r="A30" s="35"/>
      <c r="B30" s="44" t="s">
        <v>51</v>
      </c>
      <c r="C30" s="26">
        <f t="shared" si="6"/>
        <v>24.76</v>
      </c>
      <c r="D30" s="26">
        <f t="shared" si="13"/>
        <v>1</v>
      </c>
      <c r="E30" s="26"/>
      <c r="F30" s="26"/>
      <c r="G30" s="26"/>
      <c r="H30" s="26">
        <v>1</v>
      </c>
      <c r="I30" s="26">
        <f t="shared" si="9"/>
        <v>23.76</v>
      </c>
      <c r="J30" s="26">
        <v>0.26</v>
      </c>
      <c r="K30" s="26">
        <v>0.5</v>
      </c>
      <c r="L30" s="26"/>
      <c r="M30" s="26">
        <v>23</v>
      </c>
      <c r="N30" s="52" t="s">
        <v>52</v>
      </c>
    </row>
    <row r="31" s="8" customFormat="1" ht="27" customHeight="1" spans="1:177">
      <c r="A31" s="38"/>
      <c r="B31" s="44" t="s">
        <v>53</v>
      </c>
      <c r="C31" s="26">
        <f t="shared" si="6"/>
        <v>1.9</v>
      </c>
      <c r="D31" s="26"/>
      <c r="E31" s="26"/>
      <c r="F31" s="26"/>
      <c r="G31" s="26"/>
      <c r="H31" s="26"/>
      <c r="I31" s="26">
        <f t="shared" si="9"/>
        <v>1.9</v>
      </c>
      <c r="J31" s="26">
        <v>0.2</v>
      </c>
      <c r="K31" s="26">
        <v>0.7</v>
      </c>
      <c r="L31" s="26"/>
      <c r="M31" s="26">
        <v>1</v>
      </c>
      <c r="N31" s="53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</row>
  </sheetData>
  <mergeCells count="12">
    <mergeCell ref="A2:N2"/>
    <mergeCell ref="D4:H4"/>
    <mergeCell ref="I4:M4"/>
    <mergeCell ref="A6:B6"/>
    <mergeCell ref="A4:A5"/>
    <mergeCell ref="A7:A10"/>
    <mergeCell ref="A14:A18"/>
    <mergeCell ref="A20:A26"/>
    <mergeCell ref="A27:A31"/>
    <mergeCell ref="B4:B5"/>
    <mergeCell ref="C4:C5"/>
    <mergeCell ref="N4:N5"/>
  </mergeCells>
  <pageMargins left="0.751388888888889" right="0.751388888888889" top="0.747916666666667" bottom="0.826388888888889" header="0.5" footer="0.5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黄鑫</cp:lastModifiedBy>
  <dcterms:created xsi:type="dcterms:W3CDTF">2025-02-06T22:24:00Z</dcterms:created>
  <dcterms:modified xsi:type="dcterms:W3CDTF">2026-02-12T02:25:28Z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3AE7380212374A2B8C03500ECEED0EA7_11</vt:lpwstr>
  </property>
  <property fmtid="{D5CDD505-2E9C-101B-9397-08002B2CF9AE}" pid="3" name="KSOProductBuildVer">
    <vt:lpwstr>2052-10.8.2.6986</vt:lpwstr>
  </property>
  <property fmtid="{D5CDD505-2E9C-101B-9397-08002B2CF9AE}" pid="4" name="KSOReadingLayout">
    <vt:bool>true</vt:bool>
  </property>
</Properties>
</file>